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nnaglass/Desktop/"/>
    </mc:Choice>
  </mc:AlternateContent>
  <xr:revisionPtr revIDLastSave="0" documentId="13_ncr:1_{22D3688D-C86D-2844-9FC9-A194781B854F}" xr6:coauthVersionLast="47" xr6:coauthVersionMax="47" xr10:uidLastSave="{00000000-0000-0000-0000-000000000000}"/>
  <bookViews>
    <workbookView xWindow="4820" yWindow="500" windowWidth="25840" windowHeight="15640" xr2:uid="{00000000-000D-0000-FFFF-FFFF00000000}"/>
  </bookViews>
  <sheets>
    <sheet name="Afghanistan Dams (all)" sheetId="1" r:id="rId1"/>
    <sheet name="Iran Dams (sample n=11)" sheetId="8" r:id="rId2"/>
    <sheet name="NDVI Computations (2018-2022)" sheetId="4" r:id="rId3"/>
    <sheet name="NDVI Computations (2020, 2022)" sheetId="9" r:id="rId4"/>
  </sheets>
  <definedNames>
    <definedName name="_xlnm._FilterDatabase" localSheetId="3" hidden="1">'NDVI Computations (2020, 2022)'!$B$1:$B$107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5" i="4"/>
  <c r="D16" i="4"/>
  <c r="D17" i="4"/>
  <c r="D18" i="4"/>
  <c r="D19" i="4"/>
  <c r="D20" i="4"/>
  <c r="D21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82" i="4"/>
  <c r="D83" i="4"/>
  <c r="D84" i="4"/>
  <c r="D85" i="4"/>
  <c r="D86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2" i="4"/>
  <c r="D2" i="9"/>
  <c r="E3" i="9"/>
  <c r="E5" i="9"/>
  <c r="D3" i="9"/>
  <c r="D4" i="9"/>
  <c r="D5" i="9"/>
  <c r="D7" i="9"/>
  <c r="D8" i="9"/>
  <c r="D9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4" i="9"/>
  <c r="D35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4" i="9"/>
  <c r="E35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4" i="9"/>
  <c r="E8" i="9"/>
  <c r="E9" i="9"/>
  <c r="E2" i="9"/>
  <c r="E65" i="4"/>
  <c r="E66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86" i="4"/>
  <c r="E85" i="4"/>
  <c r="E84" i="4"/>
  <c r="E83" i="4"/>
  <c r="E82" i="4"/>
  <c r="E71" i="4"/>
  <c r="E70" i="4"/>
  <c r="E69" i="4"/>
  <c r="E68" i="4"/>
  <c r="E67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1" i="4"/>
  <c r="E20" i="4"/>
  <c r="E19" i="4"/>
  <c r="E18" i="4"/>
  <c r="E17" i="4"/>
  <c r="E16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<sst xmlns="http://schemas.openxmlformats.org/spreadsheetml/2006/main" count="493" uniqueCount="185">
  <si>
    <t>ID no.</t>
  </si>
  <si>
    <t>Dam name</t>
  </si>
  <si>
    <t>Year Construction Started</t>
  </si>
  <si>
    <t>Year Construction Finished</t>
  </si>
  <si>
    <t>Height</t>
  </si>
  <si>
    <t>River</t>
  </si>
  <si>
    <t>Hydroelectric?</t>
  </si>
  <si>
    <t>Irrigation?</t>
  </si>
  <si>
    <t>Naghlu Dam</t>
  </si>
  <si>
    <t>34.64114, 69.71672</t>
  </si>
  <si>
    <t>69.71672, 34.64114</t>
  </si>
  <si>
    <t>110 m</t>
  </si>
  <si>
    <t>Kabul River</t>
  </si>
  <si>
    <t>Yes</t>
  </si>
  <si>
    <t>No</t>
  </si>
  <si>
    <t>Qargha</t>
  </si>
  <si>
    <t>34.55035, 69.03418</t>
  </si>
  <si>
    <t>69.03418, 34.55035</t>
  </si>
  <si>
    <t>30 m</t>
  </si>
  <si>
    <t>Paghman River</t>
  </si>
  <si>
    <t>Shah wa Arus Dam</t>
  </si>
  <si>
    <t>34.68755, 69.01765</t>
  </si>
  <si>
    <t>69.01765, 34.68755</t>
  </si>
  <si>
    <t>75 m</t>
  </si>
  <si>
    <t>Shakardara River</t>
  </si>
  <si>
    <t>Surobi Dam</t>
  </si>
  <si>
    <t>34.58658, 69.77591</t>
  </si>
  <si>
    <t>69.77591, 34.58658</t>
  </si>
  <si>
    <t>52 m</t>
  </si>
  <si>
    <t>Mahipar Dam</t>
  </si>
  <si>
    <t>34.556, 69.4787</t>
  </si>
  <si>
    <t>69.4787, 34.556</t>
  </si>
  <si>
    <t>10 m</t>
  </si>
  <si>
    <t>Logar River</t>
  </si>
  <si>
    <t>Darunta Dam</t>
  </si>
  <si>
    <t>34.48469, 70.36341</t>
  </si>
  <si>
    <t>70.36341, 34.48469</t>
  </si>
  <si>
    <t>Kajaki Dam</t>
  </si>
  <si>
    <t>32.32253, 65.11881</t>
  </si>
  <si>
    <t>65.11881, 32.32253</t>
  </si>
  <si>
    <t>100 m</t>
  </si>
  <si>
    <t>Helmand River</t>
  </si>
  <si>
    <t>Grishk Dam</t>
  </si>
  <si>
    <t>31.18814, 64.20365</t>
  </si>
  <si>
    <t>64.20365, 31.18814</t>
  </si>
  <si>
    <t>Dahla Dam</t>
  </si>
  <si>
    <t>31.84955, 65.88846</t>
  </si>
  <si>
    <t>65.88846, 31.84955</t>
  </si>
  <si>
    <t>55 m</t>
  </si>
  <si>
    <t>Arghandab River</t>
  </si>
  <si>
    <t>34.33126, 63.82456</t>
  </si>
  <si>
    <t>63.82456, 34.33126</t>
  </si>
  <si>
    <t>107.5 m</t>
  </si>
  <si>
    <t>Hari River</t>
  </si>
  <si>
    <t>33.29397, 68.63312</t>
  </si>
  <si>
    <t>68.63312, 33.29397</t>
  </si>
  <si>
    <t>Gardez River</t>
  </si>
  <si>
    <t>Band-e Sultan</t>
  </si>
  <si>
    <t>33.75715, 68.38025</t>
  </si>
  <si>
    <t>68.38025, 33.75715</t>
  </si>
  <si>
    <t>Ghazni River</t>
  </si>
  <si>
    <t>Chaki Wardak Dam</t>
  </si>
  <si>
    <t>34.1077, 68.5787</t>
  </si>
  <si>
    <t>68.5787, 34.1077</t>
  </si>
  <si>
    <t>&gt; 16 m</t>
  </si>
  <si>
    <t>35.60604, 64.80654</t>
  </si>
  <si>
    <t>64.80654, 35.60604</t>
  </si>
  <si>
    <t>Surkhab Dam</t>
  </si>
  <si>
    <t>34.13998, 69.22262</t>
  </si>
  <si>
    <t>69.22262, 34.13998</t>
  </si>
  <si>
    <t>Kamal Khan Dam</t>
  </si>
  <si>
    <t>30.323984, 61.88337730</t>
  </si>
  <si>
    <t>61.88337730, 30.323984</t>
  </si>
  <si>
    <t>16 m</t>
  </si>
  <si>
    <t>Shorabak Dam</t>
  </si>
  <si>
    <t>37.06498, 70.59861</t>
  </si>
  <si>
    <t>70.59861, 37.06498</t>
  </si>
  <si>
    <t>Kokcha River</t>
  </si>
  <si>
    <t>Bakhshabad Dam</t>
  </si>
  <si>
    <t>32.88001, 62.82132</t>
  </si>
  <si>
    <t>62.82132, 32.88001</t>
  </si>
  <si>
    <t>80 m</t>
  </si>
  <si>
    <t>Farah River</t>
  </si>
  <si>
    <t>Pashdan Dam</t>
  </si>
  <si>
    <t>34.38889, 62.4325</t>
  </si>
  <si>
    <t>62.4325, 34.38889</t>
  </si>
  <si>
    <t>Sokhtuk Dam</t>
  </si>
  <si>
    <t>33.75081, 66.19954</t>
  </si>
  <si>
    <t>66.19954, 33.75081</t>
  </si>
  <si>
    <t>Lazier River</t>
  </si>
  <si>
    <t>Shahtoot Dam</t>
  </si>
  <si>
    <t>34.43167, 68.83417</t>
  </si>
  <si>
    <t>68.83417, 34.43167</t>
  </si>
  <si>
    <t>113 m</t>
  </si>
  <si>
    <t>Band-e Amir</t>
  </si>
  <si>
    <t>34.84896, 67.22946</t>
  </si>
  <si>
    <t>67.22946, 34.84896</t>
  </si>
  <si>
    <t>Balkh River</t>
  </si>
  <si>
    <t>Alavian Dam</t>
  </si>
  <si>
    <t>46.256389, 37.436667</t>
  </si>
  <si>
    <t>Amir Kabir Dam</t>
  </si>
  <si>
    <t>51.090556, 35.956389</t>
  </si>
  <si>
    <t>Bust-e-gez Dam</t>
  </si>
  <si>
    <t>54.496261, 27.0566899</t>
  </si>
  <si>
    <t>Dez Dam</t>
  </si>
  <si>
    <t>48.45, 32.6</t>
  </si>
  <si>
    <t>Garan Dam</t>
  </si>
  <si>
    <t>46.319831, 35.600747</t>
  </si>
  <si>
    <t>Karkheh Dam</t>
  </si>
  <si>
    <t>48.126667, 32.489167</t>
  </si>
  <si>
    <t>Khoda Afarin Dam</t>
  </si>
  <si>
    <t>46.934722, 39.159722</t>
  </si>
  <si>
    <t>Lar Dam</t>
  </si>
  <si>
    <t>51.995983, 35.889328</t>
  </si>
  <si>
    <t>Mahabad Dam</t>
  </si>
  <si>
    <t>45.701667, 36.7675</t>
  </si>
  <si>
    <t>Rudbar Lorestan Dam</t>
  </si>
  <si>
    <t>49.684167, 32.903889</t>
  </si>
  <si>
    <t>Sardasht Dam</t>
  </si>
  <si>
    <t>45.566417, 36.081056</t>
  </si>
  <si>
    <t>Year</t>
  </si>
  <si>
    <t>Base</t>
  </si>
  <si>
    <t>Sar-e Haus Dam</t>
  </si>
  <si>
    <t>Under Construction</t>
  </si>
  <si>
    <t>Proposed</t>
  </si>
  <si>
    <t>Natural Dam</t>
  </si>
  <si>
    <t>Sardeh Band Dam</t>
  </si>
  <si>
    <t>Afghan-India Friendship Dam</t>
  </si>
  <si>
    <t>Unknown</t>
  </si>
  <si>
    <t>Karanga River</t>
  </si>
  <si>
    <t>XY Coordinates</t>
  </si>
  <si>
    <t>Lat Long Coordinates</t>
  </si>
  <si>
    <t>Variable</t>
  </si>
  <si>
    <t>Area (m^2)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</si>
  <si>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</si>
  <si>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</si>
  <si>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</si>
  <si>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</si>
  <si>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</si>
  <si>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</si>
  <si>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</si>
  <si>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</si>
  <si>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</si>
  <si>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</si>
  <si>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</si>
  <si>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</si>
  <si>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</si>
  <si>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</si>
  <si>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</si>
  <si>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</si>
  <si>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</si>
  <si>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</si>
  <si>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</si>
  <si>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</si>
  <si>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</si>
  <si>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</si>
  <si>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</si>
  <si>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</si>
  <si>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</si>
  <si>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</si>
  <si>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</si>
  <si>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</si>
  <si>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</si>
  <si>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</si>
  <si>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</si>
  <si>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</si>
  <si>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</si>
  <si>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37.436667, 46.256389,</t>
  </si>
  <si>
    <t>35.956389, 51.090556,</t>
  </si>
  <si>
    <t xml:space="preserve">27.0566899, 54.496261, </t>
  </si>
  <si>
    <t>32.6, 48.45</t>
  </si>
  <si>
    <t>35.600747, 46.319831,</t>
  </si>
  <si>
    <t>32.489167, 48.126667,</t>
  </si>
  <si>
    <t>39.159722, 46.934722,</t>
  </si>
  <si>
    <t>35.889328, 51.995983,</t>
  </si>
  <si>
    <t>36.7675, 45.70166</t>
  </si>
  <si>
    <t>32.903889, 49.684167,</t>
  </si>
  <si>
    <t>36.081056, 45.566417,</t>
  </si>
  <si>
    <t>Change in area from previous year (%)</t>
  </si>
  <si>
    <t>Change in area from 2020-2022 (%)</t>
  </si>
  <si>
    <t>Area (km^2)</t>
  </si>
  <si>
    <t>No data ; Dam unfinished</t>
  </si>
  <si>
    <t>No data ; Dam reservoir too small for detection</t>
  </si>
  <si>
    <t>No data ; Dam is proposed only</t>
  </si>
  <si>
    <t>No data ; NDWI is unable to detect dam reservoir due to image 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</si>
</sst>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9" fontId="2" fillId="0" borderId="0" xfId="0" applyNumberFormat="1" applyFont="1" applyAlignment="1">
      <alignment horizontal="right"/>
    </xf>
    <xf numFmtId="9" fontId="4" fillId="0" borderId="0" xfId="0" applyNumberFormat="1" applyFont="1"/>
    <xf numFmtId="10" fontId="2" fillId="0" borderId="0" xfId="0" applyNumberFormat="1" applyFont="1"/>
    <xf numFmtId="0" fontId="9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left"/>
    </xf>
  </cellXfs>
  <cellStyles count="1">
    <cellStyle name="Normal" xfId="0" builtinId="0"/>
  </cellStyles>
  <dxfs count="16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3"/>
  <sheetViews>
    <sheetView tabSelected="1" zoomScale="113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8" sqref="B28"/>
    </sheetView>
  </sheetViews>
  <sheetFormatPr baseColWidth="10" defaultColWidth="12.6640625" defaultRowHeight="15.75" customHeight="1" x14ac:dyDescent="0.15"/>
  <cols>
    <col min="1" max="1" width="10.83203125" customWidth="1"/>
    <col min="2" max="2" width="22.83203125" customWidth="1"/>
    <col min="3" max="3" width="21.33203125" style="13" customWidth="1"/>
    <col min="4" max="4" width="22.1640625" customWidth="1"/>
    <col min="5" max="5" width="23.6640625" style="26" customWidth="1"/>
    <col min="6" max="6" width="23.1640625" style="26" customWidth="1"/>
    <col min="7" max="7" width="9.33203125" customWidth="1"/>
    <col min="8" max="8" width="14.33203125" customWidth="1"/>
    <col min="9" max="10" width="11" customWidth="1"/>
  </cols>
  <sheetData>
    <row r="1" spans="1:24" ht="15.75" customHeight="1" x14ac:dyDescent="0.15">
      <c r="A1" s="1" t="s">
        <v>0</v>
      </c>
      <c r="B1" s="1" t="s">
        <v>1</v>
      </c>
      <c r="C1" s="14" t="s">
        <v>131</v>
      </c>
      <c r="D1" s="22" t="s">
        <v>130</v>
      </c>
      <c r="E1" s="23" t="s">
        <v>2</v>
      </c>
      <c r="F1" s="23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15">
      <c r="A2" s="21" t="s">
        <v>134</v>
      </c>
      <c r="B2" s="2" t="s">
        <v>8</v>
      </c>
      <c r="C2" s="15" t="s">
        <v>9</v>
      </c>
      <c r="D2" s="2" t="s">
        <v>10</v>
      </c>
      <c r="E2" s="3">
        <v>1960</v>
      </c>
      <c r="F2" s="3">
        <v>1968</v>
      </c>
      <c r="G2" s="2" t="s">
        <v>11</v>
      </c>
      <c r="H2" s="2" t="s">
        <v>12</v>
      </c>
      <c r="I2" s="2" t="s">
        <v>13</v>
      </c>
      <c r="J2" s="2" t="s">
        <v>14</v>
      </c>
    </row>
    <row r="3" spans="1:24" ht="15.75" customHeight="1" x14ac:dyDescent="0.15">
      <c r="A3" s="21" t="s">
        <v>135</v>
      </c>
      <c r="B3" s="2" t="s">
        <v>15</v>
      </c>
      <c r="C3" s="15" t="s">
        <v>16</v>
      </c>
      <c r="D3" s="2" t="s">
        <v>17</v>
      </c>
      <c r="E3" s="3">
        <v>1933</v>
      </c>
      <c r="F3" s="3">
        <v>1933</v>
      </c>
      <c r="G3" s="2" t="s">
        <v>18</v>
      </c>
      <c r="H3" s="2" t="s">
        <v>19</v>
      </c>
      <c r="I3" s="2" t="s">
        <v>14</v>
      </c>
      <c r="J3" s="2" t="s">
        <v>13</v>
      </c>
    </row>
    <row r="4" spans="1:24" ht="15.75" customHeight="1" x14ac:dyDescent="0.15">
      <c r="A4" s="21" t="s">
        <v>136</v>
      </c>
      <c r="B4" s="2" t="s">
        <v>20</v>
      </c>
      <c r="C4" s="15" t="s">
        <v>21</v>
      </c>
      <c r="D4" s="2" t="s">
        <v>22</v>
      </c>
      <c r="E4" s="3">
        <v>2012</v>
      </c>
      <c r="F4" s="3">
        <v>2021</v>
      </c>
      <c r="G4" s="2" t="s">
        <v>23</v>
      </c>
      <c r="H4" s="2" t="s">
        <v>24</v>
      </c>
      <c r="I4" s="2" t="s">
        <v>13</v>
      </c>
      <c r="J4" s="2" t="s">
        <v>13</v>
      </c>
    </row>
    <row r="5" spans="1:24" ht="15.75" customHeight="1" x14ac:dyDescent="0.15">
      <c r="A5" s="21" t="s">
        <v>137</v>
      </c>
      <c r="B5" s="2" t="s">
        <v>25</v>
      </c>
      <c r="C5" s="15" t="s">
        <v>26</v>
      </c>
      <c r="D5" s="2" t="s">
        <v>27</v>
      </c>
      <c r="E5" s="3">
        <v>1957</v>
      </c>
      <c r="F5" s="24">
        <v>2022</v>
      </c>
      <c r="G5" s="2" t="s">
        <v>28</v>
      </c>
      <c r="H5" s="2" t="s">
        <v>12</v>
      </c>
      <c r="I5" s="2" t="s">
        <v>13</v>
      </c>
      <c r="J5" s="2" t="s">
        <v>14</v>
      </c>
    </row>
    <row r="6" spans="1:24" ht="15.75" customHeight="1" x14ac:dyDescent="0.15">
      <c r="A6" s="21" t="s">
        <v>138</v>
      </c>
      <c r="B6" s="2" t="s">
        <v>29</v>
      </c>
      <c r="C6" s="16" t="s">
        <v>30</v>
      </c>
      <c r="D6" s="2" t="s">
        <v>31</v>
      </c>
      <c r="E6" s="3">
        <v>1952</v>
      </c>
      <c r="F6" s="3">
        <v>1966</v>
      </c>
      <c r="G6" s="2" t="s">
        <v>32</v>
      </c>
      <c r="H6" s="2" t="s">
        <v>33</v>
      </c>
      <c r="I6" s="2" t="s">
        <v>13</v>
      </c>
      <c r="J6" s="2" t="s">
        <v>14</v>
      </c>
    </row>
    <row r="7" spans="1:24" ht="15.75" customHeight="1" x14ac:dyDescent="0.15">
      <c r="A7" s="21" t="s">
        <v>139</v>
      </c>
      <c r="B7" s="2" t="s">
        <v>34</v>
      </c>
      <c r="C7" s="15" t="s">
        <v>35</v>
      </c>
      <c r="D7" s="2" t="s">
        <v>36</v>
      </c>
      <c r="E7" s="24">
        <v>1964</v>
      </c>
      <c r="F7" s="3">
        <v>1964</v>
      </c>
      <c r="G7" s="2" t="s">
        <v>23</v>
      </c>
      <c r="H7" s="2" t="s">
        <v>12</v>
      </c>
      <c r="I7" s="2" t="s">
        <v>13</v>
      </c>
      <c r="J7" s="2" t="s">
        <v>13</v>
      </c>
    </row>
    <row r="8" spans="1:24" ht="15.75" customHeight="1" x14ac:dyDescent="0.15">
      <c r="A8" s="21" t="s">
        <v>140</v>
      </c>
      <c r="B8" s="2" t="s">
        <v>37</v>
      </c>
      <c r="C8" s="15" t="s">
        <v>38</v>
      </c>
      <c r="D8" s="2" t="s">
        <v>39</v>
      </c>
      <c r="E8" s="3">
        <v>1951</v>
      </c>
      <c r="F8" s="3">
        <v>1953</v>
      </c>
      <c r="G8" s="2" t="s">
        <v>40</v>
      </c>
      <c r="H8" s="2" t="s">
        <v>41</v>
      </c>
      <c r="I8" s="2" t="s">
        <v>13</v>
      </c>
      <c r="J8" s="2" t="s">
        <v>13</v>
      </c>
    </row>
    <row r="9" spans="1:24" ht="15.75" customHeight="1" x14ac:dyDescent="0.15">
      <c r="A9" s="21" t="s">
        <v>141</v>
      </c>
      <c r="B9" s="2" t="s">
        <v>42</v>
      </c>
      <c r="C9" s="15" t="s">
        <v>43</v>
      </c>
      <c r="D9" s="2" t="s">
        <v>44</v>
      </c>
      <c r="E9" s="3">
        <v>1945</v>
      </c>
      <c r="F9" s="3">
        <v>1945</v>
      </c>
      <c r="H9" s="2" t="s">
        <v>41</v>
      </c>
      <c r="I9" s="2" t="s">
        <v>13</v>
      </c>
      <c r="J9" s="2" t="s">
        <v>13</v>
      </c>
    </row>
    <row r="10" spans="1:24" ht="15.75" customHeight="1" x14ac:dyDescent="0.15">
      <c r="A10" s="21" t="s">
        <v>142</v>
      </c>
      <c r="B10" s="2" t="s">
        <v>45</v>
      </c>
      <c r="C10" s="15" t="s">
        <v>46</v>
      </c>
      <c r="D10" s="2" t="s">
        <v>47</v>
      </c>
      <c r="E10" s="3">
        <v>1952</v>
      </c>
      <c r="F10" s="3">
        <v>1952</v>
      </c>
      <c r="G10" s="2" t="s">
        <v>48</v>
      </c>
      <c r="H10" s="2" t="s">
        <v>49</v>
      </c>
      <c r="I10" s="2" t="s">
        <v>14</v>
      </c>
      <c r="J10" s="2" t="s">
        <v>13</v>
      </c>
    </row>
    <row r="11" spans="1:24" ht="15.75" customHeight="1" x14ac:dyDescent="0.15">
      <c r="A11" s="21" t="s">
        <v>143</v>
      </c>
      <c r="B11" s="21" t="s">
        <v>127</v>
      </c>
      <c r="C11" s="15" t="s">
        <v>50</v>
      </c>
      <c r="D11" s="2" t="s">
        <v>51</v>
      </c>
      <c r="E11" s="3">
        <v>1976</v>
      </c>
      <c r="F11" s="3">
        <v>2016</v>
      </c>
      <c r="G11" s="2" t="s">
        <v>52</v>
      </c>
      <c r="H11" s="2" t="s">
        <v>53</v>
      </c>
      <c r="I11" s="2" t="s">
        <v>13</v>
      </c>
      <c r="J11" s="2" t="s">
        <v>13</v>
      </c>
    </row>
    <row r="12" spans="1:24" ht="15.75" customHeight="1" x14ac:dyDescent="0.15">
      <c r="A12" s="21" t="s">
        <v>144</v>
      </c>
      <c r="B12" s="21" t="s">
        <v>126</v>
      </c>
      <c r="C12" s="15" t="s">
        <v>54</v>
      </c>
      <c r="D12" s="2" t="s">
        <v>55</v>
      </c>
      <c r="E12" s="3">
        <v>1967</v>
      </c>
      <c r="F12" s="3">
        <v>1967</v>
      </c>
      <c r="H12" s="2" t="s">
        <v>56</v>
      </c>
      <c r="I12" s="2" t="s">
        <v>14</v>
      </c>
      <c r="J12" s="2" t="s">
        <v>13</v>
      </c>
    </row>
    <row r="13" spans="1:24" ht="15.75" customHeight="1" x14ac:dyDescent="0.15">
      <c r="A13" s="21" t="s">
        <v>145</v>
      </c>
      <c r="B13" s="2" t="s">
        <v>57</v>
      </c>
      <c r="C13" s="15" t="s">
        <v>58</v>
      </c>
      <c r="D13" s="17" t="s">
        <v>59</v>
      </c>
      <c r="E13" s="3">
        <v>1000</v>
      </c>
      <c r="F13" s="3">
        <v>1000</v>
      </c>
      <c r="H13" s="2" t="s">
        <v>60</v>
      </c>
      <c r="I13" s="2" t="s">
        <v>14</v>
      </c>
      <c r="J13" s="2" t="s">
        <v>13</v>
      </c>
    </row>
    <row r="14" spans="1:24" ht="15.75" customHeight="1" x14ac:dyDescent="0.15">
      <c r="A14" s="21" t="s">
        <v>146</v>
      </c>
      <c r="B14" s="2" t="s">
        <v>61</v>
      </c>
      <c r="C14" s="16" t="s">
        <v>62</v>
      </c>
      <c r="D14" s="2" t="s">
        <v>63</v>
      </c>
      <c r="E14" s="3">
        <v>1938</v>
      </c>
      <c r="F14" s="3">
        <v>1938</v>
      </c>
      <c r="G14" s="2" t="s">
        <v>64</v>
      </c>
      <c r="H14" s="2" t="s">
        <v>33</v>
      </c>
      <c r="I14" s="2" t="s">
        <v>14</v>
      </c>
      <c r="J14" s="2" t="s">
        <v>13</v>
      </c>
    </row>
    <row r="15" spans="1:24" ht="15.75" customHeight="1" x14ac:dyDescent="0.15">
      <c r="A15" s="21" t="s">
        <v>147</v>
      </c>
      <c r="B15" s="21" t="s">
        <v>122</v>
      </c>
      <c r="C15" s="15" t="s">
        <v>65</v>
      </c>
      <c r="D15" s="2" t="s">
        <v>66</v>
      </c>
      <c r="E15" s="24" t="s">
        <v>128</v>
      </c>
      <c r="F15" s="24" t="s">
        <v>128</v>
      </c>
      <c r="H15" s="21" t="s">
        <v>129</v>
      </c>
      <c r="J15" s="2"/>
    </row>
    <row r="16" spans="1:24" ht="15.75" customHeight="1" x14ac:dyDescent="0.15">
      <c r="A16" s="21" t="s">
        <v>148</v>
      </c>
      <c r="B16" s="2" t="s">
        <v>67</v>
      </c>
      <c r="C16" s="15" t="s">
        <v>68</v>
      </c>
      <c r="D16" s="2" t="s">
        <v>69</v>
      </c>
      <c r="E16" s="24" t="s">
        <v>128</v>
      </c>
      <c r="F16" s="3">
        <v>2009</v>
      </c>
      <c r="H16" s="2" t="s">
        <v>33</v>
      </c>
      <c r="J16" s="2" t="s">
        <v>13</v>
      </c>
    </row>
    <row r="17" spans="1:10" ht="15.75" customHeight="1" x14ac:dyDescent="0.15">
      <c r="A17" s="21" t="s">
        <v>149</v>
      </c>
      <c r="B17" s="2" t="s">
        <v>70</v>
      </c>
      <c r="C17" s="16" t="s">
        <v>71</v>
      </c>
      <c r="D17" s="18" t="s">
        <v>72</v>
      </c>
      <c r="E17" s="19">
        <v>1966</v>
      </c>
      <c r="F17" s="3">
        <v>2021</v>
      </c>
      <c r="G17" s="2" t="s">
        <v>73</v>
      </c>
      <c r="H17" s="2" t="s">
        <v>41</v>
      </c>
      <c r="I17" s="2" t="s">
        <v>13</v>
      </c>
      <c r="J17" s="2" t="s">
        <v>13</v>
      </c>
    </row>
    <row r="18" spans="1:10" ht="15.75" customHeight="1" x14ac:dyDescent="0.15">
      <c r="A18" s="21" t="s">
        <v>150</v>
      </c>
      <c r="B18" s="2" t="s">
        <v>74</v>
      </c>
      <c r="C18" s="16" t="s">
        <v>75</v>
      </c>
      <c r="D18" s="2" t="s">
        <v>76</v>
      </c>
      <c r="E18" s="3">
        <v>2015</v>
      </c>
      <c r="F18" s="3">
        <v>2021</v>
      </c>
      <c r="H18" s="2" t="s">
        <v>77</v>
      </c>
      <c r="I18" s="2" t="s">
        <v>13</v>
      </c>
      <c r="J18" s="2" t="s">
        <v>14</v>
      </c>
    </row>
    <row r="19" spans="1:10" ht="15.75" customHeight="1" x14ac:dyDescent="0.15">
      <c r="A19" s="21" t="s">
        <v>151</v>
      </c>
      <c r="B19" s="2" t="s">
        <v>78</v>
      </c>
      <c r="C19" s="15" t="s">
        <v>79</v>
      </c>
      <c r="D19" s="2" t="s">
        <v>80</v>
      </c>
      <c r="E19" s="24" t="s">
        <v>124</v>
      </c>
      <c r="F19" s="24" t="s">
        <v>124</v>
      </c>
      <c r="G19" s="2" t="s">
        <v>81</v>
      </c>
      <c r="H19" s="2" t="s">
        <v>82</v>
      </c>
      <c r="I19" s="2" t="s">
        <v>13</v>
      </c>
      <c r="J19" s="2" t="s">
        <v>13</v>
      </c>
    </row>
    <row r="20" spans="1:10" ht="15.75" customHeight="1" x14ac:dyDescent="0.15">
      <c r="A20" s="21" t="s">
        <v>152</v>
      </c>
      <c r="B20" s="2" t="s">
        <v>83</v>
      </c>
      <c r="C20" s="20" t="s">
        <v>84</v>
      </c>
      <c r="D20" s="2" t="s">
        <v>85</v>
      </c>
      <c r="E20" s="3">
        <v>2011</v>
      </c>
      <c r="F20" s="24" t="s">
        <v>123</v>
      </c>
      <c r="H20" s="2" t="s">
        <v>53</v>
      </c>
      <c r="I20" s="2" t="s">
        <v>13</v>
      </c>
      <c r="J20" s="2" t="s">
        <v>13</v>
      </c>
    </row>
    <row r="21" spans="1:10" ht="15.75" customHeight="1" x14ac:dyDescent="0.15">
      <c r="A21" s="21" t="s">
        <v>153</v>
      </c>
      <c r="B21" s="2" t="s">
        <v>86</v>
      </c>
      <c r="C21" s="15" t="s">
        <v>87</v>
      </c>
      <c r="D21" s="2" t="s">
        <v>88</v>
      </c>
      <c r="E21" s="24">
        <v>2014</v>
      </c>
      <c r="F21" s="24">
        <v>2021</v>
      </c>
      <c r="H21" s="2" t="s">
        <v>89</v>
      </c>
      <c r="I21" s="2" t="s">
        <v>13</v>
      </c>
      <c r="J21" s="2" t="s">
        <v>13</v>
      </c>
    </row>
    <row r="22" spans="1:10" ht="15.75" customHeight="1" x14ac:dyDescent="0.15">
      <c r="A22" s="21" t="s">
        <v>154</v>
      </c>
      <c r="B22" s="2" t="s">
        <v>90</v>
      </c>
      <c r="C22" s="16" t="s">
        <v>91</v>
      </c>
      <c r="D22" s="2" t="s">
        <v>92</v>
      </c>
      <c r="E22" s="24" t="s">
        <v>124</v>
      </c>
      <c r="F22" s="24" t="s">
        <v>124</v>
      </c>
      <c r="G22" s="2" t="s">
        <v>93</v>
      </c>
      <c r="H22" s="2" t="s">
        <v>12</v>
      </c>
      <c r="I22" s="2" t="s">
        <v>14</v>
      </c>
      <c r="J22" s="2" t="s">
        <v>13</v>
      </c>
    </row>
    <row r="23" spans="1:10" ht="15.75" customHeight="1" x14ac:dyDescent="0.15">
      <c r="A23" s="21" t="s">
        <v>155</v>
      </c>
      <c r="B23" s="2" t="s">
        <v>94</v>
      </c>
      <c r="C23" s="16" t="s">
        <v>95</v>
      </c>
      <c r="D23" s="2" t="s">
        <v>96</v>
      </c>
      <c r="E23" s="24" t="s">
        <v>125</v>
      </c>
      <c r="F23" s="24" t="s">
        <v>125</v>
      </c>
      <c r="G23" s="21" t="s">
        <v>132</v>
      </c>
      <c r="H23" s="2" t="s">
        <v>97</v>
      </c>
      <c r="I23" s="2" t="s">
        <v>14</v>
      </c>
      <c r="J23" s="2" t="s">
        <v>13</v>
      </c>
    </row>
  </sheetData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2DFE-38BA-B340-9634-2A7F2941DB16}">
  <dimension ref="A1:K23"/>
  <sheetViews>
    <sheetView zoomScale="150" workbookViewId="0">
      <pane xSplit="2" topLeftCell="C1" activePane="topRight" state="frozen"/>
      <selection pane="topRight" activeCell="C17" sqref="C17"/>
    </sheetView>
  </sheetViews>
  <sheetFormatPr baseColWidth="10" defaultRowHeight="13" x14ac:dyDescent="0.15"/>
  <sheetData>
    <row r="1" spans="1:11" x14ac:dyDescent="0.15">
      <c r="A1" s="1" t="s">
        <v>0</v>
      </c>
      <c r="B1" s="1" t="s">
        <v>1</v>
      </c>
      <c r="C1" s="22" t="s">
        <v>131</v>
      </c>
      <c r="D1" s="14" t="s">
        <v>130</v>
      </c>
      <c r="E1" s="22"/>
      <c r="F1" s="1"/>
      <c r="G1" s="1"/>
      <c r="H1" s="1"/>
      <c r="I1" s="1"/>
      <c r="J1" s="1"/>
      <c r="K1" s="1"/>
    </row>
    <row r="2" spans="1:11" x14ac:dyDescent="0.15">
      <c r="A2" s="21" t="s">
        <v>156</v>
      </c>
      <c r="B2" s="9" t="s">
        <v>98</v>
      </c>
      <c r="C2" s="9" t="s">
        <v>167</v>
      </c>
      <c r="D2" s="9" t="s">
        <v>99</v>
      </c>
      <c r="E2" s="2"/>
      <c r="F2" s="2"/>
      <c r="G2" s="2"/>
      <c r="H2" s="2"/>
      <c r="I2" s="2"/>
      <c r="J2" s="2"/>
    </row>
    <row r="3" spans="1:11" x14ac:dyDescent="0.15">
      <c r="A3" s="21" t="s">
        <v>157</v>
      </c>
      <c r="B3" s="9" t="s">
        <v>100</v>
      </c>
      <c r="C3" s="9" t="s">
        <v>168</v>
      </c>
      <c r="D3" s="9" t="s">
        <v>101</v>
      </c>
      <c r="E3" s="2"/>
      <c r="F3" s="2"/>
      <c r="G3" s="2"/>
      <c r="H3" s="2"/>
      <c r="I3" s="2"/>
      <c r="J3" s="2"/>
    </row>
    <row r="4" spans="1:11" x14ac:dyDescent="0.15">
      <c r="A4" s="21" t="s">
        <v>158</v>
      </c>
      <c r="B4" s="9" t="s">
        <v>102</v>
      </c>
      <c r="C4" s="9" t="s">
        <v>169</v>
      </c>
      <c r="D4" s="9" t="s">
        <v>103</v>
      </c>
      <c r="E4" s="2"/>
      <c r="F4" s="2"/>
      <c r="G4" s="2"/>
      <c r="H4" s="2"/>
      <c r="I4" s="2"/>
      <c r="J4" s="2"/>
    </row>
    <row r="5" spans="1:11" x14ac:dyDescent="0.15">
      <c r="A5" s="21" t="s">
        <v>159</v>
      </c>
      <c r="B5" s="9" t="s">
        <v>104</v>
      </c>
      <c r="C5" s="9" t="s">
        <v>170</v>
      </c>
      <c r="D5" s="9" t="s">
        <v>105</v>
      </c>
      <c r="E5" s="2"/>
      <c r="F5" s="21"/>
      <c r="G5" s="2"/>
      <c r="H5" s="2"/>
      <c r="I5" s="2"/>
      <c r="J5" s="2"/>
    </row>
    <row r="6" spans="1:11" x14ac:dyDescent="0.15">
      <c r="A6" s="21" t="s">
        <v>160</v>
      </c>
      <c r="B6" s="9" t="s">
        <v>106</v>
      </c>
      <c r="C6" s="9" t="s">
        <v>171</v>
      </c>
      <c r="D6" s="9" t="s">
        <v>107</v>
      </c>
      <c r="E6" s="2"/>
      <c r="F6" s="2"/>
      <c r="G6" s="2"/>
      <c r="H6" s="2"/>
      <c r="I6" s="2"/>
      <c r="J6" s="2"/>
    </row>
    <row r="7" spans="1:11" x14ac:dyDescent="0.15">
      <c r="A7" s="21" t="s">
        <v>161</v>
      </c>
      <c r="B7" s="9" t="s">
        <v>108</v>
      </c>
      <c r="C7" s="9" t="s">
        <v>172</v>
      </c>
      <c r="D7" s="9" t="s">
        <v>109</v>
      </c>
      <c r="E7" s="2"/>
      <c r="F7" s="2"/>
      <c r="G7" s="2"/>
      <c r="H7" s="2"/>
      <c r="I7" s="2"/>
      <c r="J7" s="2"/>
    </row>
    <row r="8" spans="1:11" x14ac:dyDescent="0.15">
      <c r="A8" s="21" t="s">
        <v>162</v>
      </c>
      <c r="B8" s="9" t="s">
        <v>110</v>
      </c>
      <c r="C8" s="9" t="s">
        <v>173</v>
      </c>
      <c r="D8" s="9" t="s">
        <v>111</v>
      </c>
      <c r="E8" s="2"/>
      <c r="F8" s="2"/>
      <c r="G8" s="2"/>
      <c r="H8" s="2"/>
      <c r="I8" s="2"/>
      <c r="J8" s="2"/>
    </row>
    <row r="9" spans="1:11" x14ac:dyDescent="0.15">
      <c r="A9" s="21" t="s">
        <v>163</v>
      </c>
      <c r="B9" s="9" t="s">
        <v>112</v>
      </c>
      <c r="C9" s="9" t="s">
        <v>174</v>
      </c>
      <c r="D9" s="9" t="s">
        <v>113</v>
      </c>
      <c r="E9" s="2"/>
      <c r="F9" s="2"/>
      <c r="H9" s="2"/>
      <c r="I9" s="2"/>
      <c r="J9" s="2"/>
    </row>
    <row r="10" spans="1:11" x14ac:dyDescent="0.15">
      <c r="A10" s="21" t="s">
        <v>164</v>
      </c>
      <c r="B10" s="9" t="s">
        <v>114</v>
      </c>
      <c r="C10" s="9" t="s">
        <v>175</v>
      </c>
      <c r="D10" s="9" t="s">
        <v>115</v>
      </c>
      <c r="E10" s="2"/>
      <c r="F10" s="2"/>
      <c r="G10" s="2"/>
      <c r="H10" s="2"/>
      <c r="I10" s="2"/>
      <c r="J10" s="2"/>
    </row>
    <row r="11" spans="1:11" x14ac:dyDescent="0.15">
      <c r="A11" s="21" t="s">
        <v>165</v>
      </c>
      <c r="B11" s="9" t="s">
        <v>116</v>
      </c>
      <c r="C11" s="9" t="s">
        <v>176</v>
      </c>
      <c r="D11" s="9" t="s">
        <v>117</v>
      </c>
      <c r="E11" s="2"/>
      <c r="F11" s="2"/>
      <c r="G11" s="2"/>
      <c r="H11" s="2"/>
      <c r="I11" s="2"/>
      <c r="J11" s="2"/>
    </row>
    <row r="12" spans="1:11" x14ac:dyDescent="0.15">
      <c r="A12" s="21" t="s">
        <v>166</v>
      </c>
      <c r="B12" s="9" t="s">
        <v>118</v>
      </c>
      <c r="C12" s="9" t="s">
        <v>177</v>
      </c>
      <c r="D12" s="9" t="s">
        <v>119</v>
      </c>
      <c r="E12" s="2"/>
      <c r="F12" s="2"/>
      <c r="H12" s="2"/>
      <c r="I12" s="2"/>
      <c r="J12" s="2"/>
    </row>
    <row r="13" spans="1:11" x14ac:dyDescent="0.15">
      <c r="A13" s="21"/>
      <c r="F13" s="3"/>
      <c r="G13" s="3"/>
      <c r="I13" s="2"/>
      <c r="J13" s="2"/>
      <c r="K13" s="2"/>
    </row>
    <row r="14" spans="1:11" x14ac:dyDescent="0.15">
      <c r="A14" s="21"/>
      <c r="F14" s="2"/>
      <c r="G14" s="2"/>
      <c r="H14" s="2"/>
      <c r="I14" s="2"/>
      <c r="J14" s="2"/>
      <c r="K14" s="2"/>
    </row>
    <row r="15" spans="1:11" x14ac:dyDescent="0.15">
      <c r="A15" s="21"/>
      <c r="F15" s="21"/>
      <c r="G15" s="21"/>
      <c r="I15" s="21"/>
      <c r="K15" s="2"/>
    </row>
    <row r="16" spans="1:11" x14ac:dyDescent="0.15">
      <c r="A16" s="21"/>
      <c r="F16" s="21"/>
      <c r="G16" s="2"/>
      <c r="I16" s="2"/>
      <c r="K16" s="2"/>
    </row>
    <row r="17" spans="1:11" x14ac:dyDescent="0.15">
      <c r="A17" s="21"/>
      <c r="F17" s="19"/>
      <c r="G17" s="2"/>
      <c r="H17" s="2"/>
      <c r="I17" s="2"/>
      <c r="J17" s="2"/>
      <c r="K17" s="2"/>
    </row>
    <row r="18" spans="1:11" x14ac:dyDescent="0.15">
      <c r="A18" s="21"/>
      <c r="F18" s="2"/>
      <c r="G18" s="2"/>
      <c r="I18" s="2"/>
      <c r="J18" s="2"/>
      <c r="K18" s="2"/>
    </row>
    <row r="19" spans="1:11" x14ac:dyDescent="0.15">
      <c r="A19" s="21"/>
      <c r="F19" s="21"/>
      <c r="G19" s="21"/>
      <c r="H19" s="2"/>
      <c r="I19" s="2"/>
      <c r="J19" s="2"/>
      <c r="K19" s="2"/>
    </row>
    <row r="20" spans="1:11" x14ac:dyDescent="0.15">
      <c r="A20" s="21"/>
      <c r="F20" s="2"/>
      <c r="G20" s="21"/>
      <c r="I20" s="2"/>
      <c r="J20" s="2"/>
      <c r="K20" s="2"/>
    </row>
    <row r="21" spans="1:11" x14ac:dyDescent="0.15">
      <c r="A21" s="21"/>
      <c r="F21" s="21"/>
      <c r="G21" s="21"/>
      <c r="I21" s="2"/>
      <c r="J21" s="2"/>
      <c r="K21" s="2"/>
    </row>
    <row r="22" spans="1:11" x14ac:dyDescent="0.15">
      <c r="A22" s="21"/>
      <c r="F22" s="21"/>
      <c r="G22" s="21"/>
      <c r="H22" s="2"/>
      <c r="I22" s="2"/>
      <c r="J22" s="2"/>
      <c r="K22" s="2"/>
    </row>
    <row r="23" spans="1:11" x14ac:dyDescent="0.15">
      <c r="A23" s="21"/>
      <c r="F23" s="21"/>
      <c r="G23" s="21"/>
      <c r="H23" s="21"/>
      <c r="I23" s="2"/>
      <c r="J23" s="2"/>
      <c r="K23" s="2"/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10"/>
  <sheetViews>
    <sheetView zoomScale="150" zoomScaleNormal="150" workbookViewId="0">
      <selection activeCell="G11" sqref="G11"/>
    </sheetView>
  </sheetViews>
  <sheetFormatPr baseColWidth="10" defaultColWidth="12.6640625" defaultRowHeight="15.75" customHeight="1" x14ac:dyDescent="0.15"/>
  <cols>
    <col min="1" max="1" width="6.83203125" style="26" customWidth="1"/>
    <col min="2" max="2" width="7.6640625" style="29" customWidth="1"/>
    <col min="3" max="3" width="12.6640625" style="29"/>
    <col min="4" max="4" width="8.5" style="35" customWidth="1"/>
    <col min="5" max="5" width="10.1640625" style="26" customWidth="1"/>
    <col min="6" max="6" width="10.6640625" customWidth="1"/>
  </cols>
  <sheetData>
    <row r="1" spans="1:7" ht="15.75" customHeight="1" x14ac:dyDescent="0.15">
      <c r="A1" s="23" t="s">
        <v>0</v>
      </c>
      <c r="B1" s="32" t="s">
        <v>120</v>
      </c>
      <c r="C1" s="28" t="s">
        <v>133</v>
      </c>
      <c r="D1" s="34" t="s">
        <v>180</v>
      </c>
      <c r="E1" s="40" t="s">
        <v>178</v>
      </c>
      <c r="F1" s="4"/>
      <c r="G1" s="4"/>
    </row>
    <row r="2" spans="1:7" ht="15.75" customHeight="1" x14ac:dyDescent="0.15">
      <c r="A2" s="6" t="s">
        <v>134</v>
      </c>
      <c r="B2" s="30">
        <v>2018</v>
      </c>
      <c r="C2" s="29">
        <v>12949452.645467101</v>
      </c>
      <c r="D2" s="35">
        <f>C2/1000000</f>
        <v>12.949452645467101</v>
      </c>
      <c r="E2" s="38" t="str">
        <f t="shared" ref="E2:E11" si="0">IF(B2=2018, "Base", (C2-C1)/C1)</f>
        <v>Base</v>
      </c>
      <c r="F2" s="6"/>
      <c r="G2" s="4"/>
    </row>
    <row r="3" spans="1:7" ht="15.75" customHeight="1" x14ac:dyDescent="0.15">
      <c r="A3" s="6" t="s">
        <v>134</v>
      </c>
      <c r="B3" s="30">
        <v>2019</v>
      </c>
      <c r="C3" s="29">
        <v>14344083.1746579</v>
      </c>
      <c r="D3" s="35">
        <f t="shared" ref="D3:D66" si="1">C3/1000000</f>
        <v>14.3440831746579</v>
      </c>
      <c r="E3" s="38">
        <f t="shared" si="0"/>
        <v>0.10769802920426784</v>
      </c>
      <c r="F3" s="5"/>
      <c r="G3" s="11"/>
    </row>
    <row r="4" spans="1:7" ht="15.75" customHeight="1" x14ac:dyDescent="0.15">
      <c r="A4" s="6" t="s">
        <v>134</v>
      </c>
      <c r="B4" s="30">
        <v>2020</v>
      </c>
      <c r="C4" s="29">
        <v>14555641.484476</v>
      </c>
      <c r="D4" s="35">
        <f t="shared" si="1"/>
        <v>14.555641484476</v>
      </c>
      <c r="E4" s="38">
        <f t="shared" si="0"/>
        <v>1.4748820628136504E-2</v>
      </c>
      <c r="F4" s="5"/>
      <c r="G4" s="5"/>
    </row>
    <row r="5" spans="1:7" ht="15.75" customHeight="1" x14ac:dyDescent="0.15">
      <c r="A5" s="6" t="s">
        <v>134</v>
      </c>
      <c r="B5" s="30">
        <v>2021</v>
      </c>
      <c r="C5" s="29">
        <v>14258435.582575999</v>
      </c>
      <c r="D5" s="35">
        <f t="shared" si="1"/>
        <v>14.258435582575999</v>
      </c>
      <c r="E5" s="38">
        <f t="shared" si="0"/>
        <v>-2.0418605543216992E-2</v>
      </c>
      <c r="F5" s="5"/>
      <c r="G5" s="5"/>
    </row>
    <row r="6" spans="1:7" ht="15.75" customHeight="1" x14ac:dyDescent="0.15">
      <c r="A6" s="6" t="s">
        <v>134</v>
      </c>
      <c r="B6" s="30">
        <v>2022</v>
      </c>
      <c r="C6" s="29">
        <v>14982610.270899599</v>
      </c>
      <c r="D6" s="35">
        <f t="shared" si="1"/>
        <v>14.982610270899599</v>
      </c>
      <c r="E6" s="38">
        <f t="shared" si="0"/>
        <v>5.0789210648645874E-2</v>
      </c>
      <c r="F6" s="5"/>
      <c r="G6" s="5"/>
    </row>
    <row r="7" spans="1:7" ht="15.75" customHeight="1" x14ac:dyDescent="0.15">
      <c r="A7" s="6" t="s">
        <v>135</v>
      </c>
      <c r="B7" s="30">
        <v>2018</v>
      </c>
      <c r="C7" s="29">
        <v>635908.49169921805</v>
      </c>
      <c r="D7" s="35">
        <f t="shared" si="1"/>
        <v>0.63590849169921804</v>
      </c>
      <c r="E7" s="38" t="str">
        <f t="shared" si="0"/>
        <v>Base</v>
      </c>
      <c r="F7" s="5"/>
      <c r="G7" s="5"/>
    </row>
    <row r="8" spans="1:7" ht="15.75" customHeight="1" x14ac:dyDescent="0.15">
      <c r="A8" s="6" t="s">
        <v>135</v>
      </c>
      <c r="B8" s="30">
        <v>2019</v>
      </c>
      <c r="C8" s="29">
        <v>979782.29811556905</v>
      </c>
      <c r="D8" s="35">
        <f t="shared" si="1"/>
        <v>0.97978229811556905</v>
      </c>
      <c r="E8" s="38">
        <f t="shared" si="0"/>
        <v>0.54075989062118357</v>
      </c>
      <c r="F8" s="5"/>
      <c r="G8" s="5"/>
    </row>
    <row r="9" spans="1:7" ht="15.75" customHeight="1" x14ac:dyDescent="0.15">
      <c r="A9" s="6" t="s">
        <v>135</v>
      </c>
      <c r="B9" s="30">
        <v>2020</v>
      </c>
      <c r="C9" s="29">
        <v>966320.94528999995</v>
      </c>
      <c r="D9" s="35">
        <f t="shared" si="1"/>
        <v>0.9663209452899999</v>
      </c>
      <c r="E9" s="38">
        <f t="shared" si="0"/>
        <v>-1.3739126387014279E-2</v>
      </c>
      <c r="F9" s="5"/>
      <c r="G9" s="5"/>
    </row>
    <row r="10" spans="1:7" ht="15.75" customHeight="1" x14ac:dyDescent="0.15">
      <c r="A10" s="6" t="s">
        <v>135</v>
      </c>
      <c r="B10" s="30">
        <v>2021</v>
      </c>
      <c r="C10" s="29">
        <v>607085.44342041004</v>
      </c>
      <c r="D10" s="35">
        <f t="shared" si="1"/>
        <v>0.60708544342041004</v>
      </c>
      <c r="E10" s="38">
        <f t="shared" si="0"/>
        <v>-0.37175588878680543</v>
      </c>
      <c r="F10" s="5"/>
      <c r="G10" s="5"/>
    </row>
    <row r="11" spans="1:7" ht="15.75" customHeight="1" x14ac:dyDescent="0.15">
      <c r="A11" s="6" t="s">
        <v>135</v>
      </c>
      <c r="B11" s="30">
        <v>2022</v>
      </c>
      <c r="C11" s="29">
        <v>360288.09387207002</v>
      </c>
      <c r="D11" s="35">
        <f t="shared" si="1"/>
        <v>0.36028809387207</v>
      </c>
      <c r="E11" s="38">
        <f t="shared" si="0"/>
        <v>-0.40652819503931259</v>
      </c>
      <c r="F11" s="5"/>
      <c r="G11" s="5"/>
    </row>
    <row r="12" spans="1:7" ht="15.75" customHeight="1" x14ac:dyDescent="0.15">
      <c r="A12" s="6" t="s">
        <v>136</v>
      </c>
      <c r="B12" s="30">
        <v>2018</v>
      </c>
      <c r="C12" s="17" t="s">
        <v>181</v>
      </c>
      <c r="E12" s="38"/>
      <c r="F12" s="5"/>
      <c r="G12" s="5"/>
    </row>
    <row r="13" spans="1:7" ht="15.75" customHeight="1" x14ac:dyDescent="0.15">
      <c r="A13" s="6" t="s">
        <v>136</v>
      </c>
      <c r="B13" s="30">
        <v>2019</v>
      </c>
      <c r="C13" s="17" t="s">
        <v>181</v>
      </c>
      <c r="E13" s="38"/>
      <c r="F13" s="5"/>
      <c r="G13" s="5"/>
    </row>
    <row r="14" spans="1:7" ht="15.75" customHeight="1" x14ac:dyDescent="0.15">
      <c r="A14" s="6" t="s">
        <v>136</v>
      </c>
      <c r="B14" s="30">
        <v>2020</v>
      </c>
      <c r="C14" s="17" t="s">
        <v>181</v>
      </c>
      <c r="E14" s="38"/>
      <c r="F14" s="5"/>
      <c r="G14" s="5"/>
    </row>
    <row r="15" spans="1:7" ht="15.75" customHeight="1" x14ac:dyDescent="0.15">
      <c r="A15" s="6" t="s">
        <v>136</v>
      </c>
      <c r="B15" s="30">
        <v>2021</v>
      </c>
      <c r="C15" s="30">
        <v>8106.4835815429597</v>
      </c>
      <c r="D15" s="35">
        <f t="shared" si="1"/>
        <v>8.106483581542959E-3</v>
      </c>
      <c r="E15" s="38" t="s">
        <v>121</v>
      </c>
      <c r="F15" s="5"/>
      <c r="G15" s="5"/>
    </row>
    <row r="16" spans="1:7" ht="15.75" customHeight="1" x14ac:dyDescent="0.15">
      <c r="A16" s="6" t="s">
        <v>136</v>
      </c>
      <c r="B16" s="30">
        <v>2022</v>
      </c>
      <c r="C16" s="30">
        <v>106285.006958007</v>
      </c>
      <c r="D16" s="35">
        <f t="shared" si="1"/>
        <v>0.10628500695800699</v>
      </c>
      <c r="E16" s="38">
        <f t="shared" ref="E16:E64" si="2">IF(B16=2018, "Base", (C16-C15)/C15)</f>
        <v>12.111111111111025</v>
      </c>
      <c r="F16" s="5"/>
      <c r="G16" s="5"/>
    </row>
    <row r="17" spans="1:7" ht="15.75" customHeight="1" x14ac:dyDescent="0.15">
      <c r="A17" s="6" t="s">
        <v>137</v>
      </c>
      <c r="B17" s="30">
        <v>2018</v>
      </c>
      <c r="C17" s="30">
        <v>1007930.59754686</v>
      </c>
      <c r="D17" s="35">
        <f t="shared" si="1"/>
        <v>1.00793059754686</v>
      </c>
      <c r="E17" s="38" t="str">
        <f t="shared" si="2"/>
        <v>Base</v>
      </c>
      <c r="F17" s="5"/>
      <c r="G17" s="5"/>
    </row>
    <row r="18" spans="1:7" ht="15.75" customHeight="1" x14ac:dyDescent="0.15">
      <c r="A18" s="6" t="s">
        <v>137</v>
      </c>
      <c r="B18" s="30">
        <v>2019</v>
      </c>
      <c r="C18" s="30">
        <v>974897.59415426804</v>
      </c>
      <c r="D18" s="35">
        <f t="shared" si="1"/>
        <v>0.97489759415426802</v>
      </c>
      <c r="E18" s="38">
        <f t="shared" si="2"/>
        <v>-3.2773093180213937E-2</v>
      </c>
      <c r="F18" s="5"/>
      <c r="G18" s="5"/>
    </row>
    <row r="19" spans="1:7" ht="15.75" customHeight="1" x14ac:dyDescent="0.15">
      <c r="A19" s="6" t="s">
        <v>137</v>
      </c>
      <c r="B19" s="30">
        <v>2020</v>
      </c>
      <c r="C19" s="30">
        <v>965891.435035615</v>
      </c>
      <c r="D19" s="35">
        <f t="shared" si="1"/>
        <v>0.96589143503561503</v>
      </c>
      <c r="E19" s="38">
        <f t="shared" si="2"/>
        <v>-9.2380565637419192E-3</v>
      </c>
      <c r="F19" s="5"/>
      <c r="G19" s="5"/>
    </row>
    <row r="20" spans="1:7" ht="15.75" customHeight="1" x14ac:dyDescent="0.15">
      <c r="A20" s="6" t="s">
        <v>137</v>
      </c>
      <c r="B20" s="30">
        <v>2021</v>
      </c>
      <c r="C20" s="30">
        <v>781265.47165670898</v>
      </c>
      <c r="D20" s="35">
        <f t="shared" si="1"/>
        <v>0.78126547165670901</v>
      </c>
      <c r="E20" s="38">
        <f t="shared" si="2"/>
        <v>-0.19114566780696049</v>
      </c>
      <c r="F20" s="5"/>
      <c r="G20" s="5"/>
    </row>
    <row r="21" spans="1:7" ht="15.75" customHeight="1" x14ac:dyDescent="0.15">
      <c r="A21" s="6" t="s">
        <v>137</v>
      </c>
      <c r="B21" s="30">
        <v>2022</v>
      </c>
      <c r="C21" s="30">
        <v>838904.86545553699</v>
      </c>
      <c r="D21" s="35">
        <f t="shared" si="1"/>
        <v>0.838904865455537</v>
      </c>
      <c r="E21" s="38">
        <f t="shared" si="2"/>
        <v>7.3776963004138718E-2</v>
      </c>
      <c r="F21" s="8"/>
      <c r="G21" s="5"/>
    </row>
    <row r="22" spans="1:7" ht="15.75" customHeight="1" x14ac:dyDescent="0.15">
      <c r="A22" s="6" t="s">
        <v>138</v>
      </c>
      <c r="B22" s="30">
        <v>2018</v>
      </c>
      <c r="C22" s="27" t="s">
        <v>182</v>
      </c>
      <c r="E22" s="38"/>
      <c r="F22" s="8"/>
      <c r="G22" s="5"/>
    </row>
    <row r="23" spans="1:7" ht="15.75" customHeight="1" x14ac:dyDescent="0.15">
      <c r="A23" s="6" t="s">
        <v>138</v>
      </c>
      <c r="B23" s="30">
        <v>2019</v>
      </c>
      <c r="C23" s="27" t="s">
        <v>182</v>
      </c>
      <c r="E23" s="38"/>
      <c r="F23" s="8"/>
      <c r="G23" s="5"/>
    </row>
    <row r="24" spans="1:7" ht="15.75" customHeight="1" x14ac:dyDescent="0.15">
      <c r="A24" s="6" t="s">
        <v>138</v>
      </c>
      <c r="B24" s="30">
        <v>2020</v>
      </c>
      <c r="C24" s="27" t="s">
        <v>182</v>
      </c>
      <c r="E24" s="38"/>
      <c r="F24" s="8"/>
      <c r="G24" s="5"/>
    </row>
    <row r="25" spans="1:7" ht="15.75" customHeight="1" x14ac:dyDescent="0.15">
      <c r="A25" s="6" t="s">
        <v>138</v>
      </c>
      <c r="B25" s="30">
        <v>2021</v>
      </c>
      <c r="C25" s="27" t="s">
        <v>182</v>
      </c>
      <c r="E25" s="38"/>
      <c r="F25" s="8"/>
    </row>
    <row r="26" spans="1:7" ht="15.75" customHeight="1" x14ac:dyDescent="0.15">
      <c r="A26" s="6" t="s">
        <v>138</v>
      </c>
      <c r="B26" s="30">
        <v>2022</v>
      </c>
      <c r="C26" s="27" t="s">
        <v>182</v>
      </c>
      <c r="E26" s="38"/>
      <c r="F26" s="8"/>
    </row>
    <row r="27" spans="1:7" ht="15.75" customHeight="1" x14ac:dyDescent="0.15">
      <c r="A27" s="6" t="s">
        <v>139</v>
      </c>
      <c r="B27" s="30">
        <v>2018</v>
      </c>
      <c r="C27" s="30">
        <v>946633.17020957696</v>
      </c>
      <c r="D27" s="35">
        <f t="shared" si="1"/>
        <v>0.94663317020957694</v>
      </c>
      <c r="E27" s="38" t="str">
        <f t="shared" si="2"/>
        <v>Base</v>
      </c>
      <c r="F27" s="8"/>
    </row>
    <row r="28" spans="1:7" ht="15.75" customHeight="1" x14ac:dyDescent="0.15">
      <c r="A28" s="6" t="s">
        <v>139</v>
      </c>
      <c r="B28" s="30">
        <v>2019</v>
      </c>
      <c r="C28" s="30">
        <v>1138072.1984181099</v>
      </c>
      <c r="D28" s="35">
        <f t="shared" si="1"/>
        <v>1.1380721984181099</v>
      </c>
      <c r="E28" s="38">
        <f t="shared" si="2"/>
        <v>0.20223148124647891</v>
      </c>
      <c r="F28" s="8"/>
    </row>
    <row r="29" spans="1:7" ht="15.75" customHeight="1" x14ac:dyDescent="0.15">
      <c r="A29" s="6" t="s">
        <v>139</v>
      </c>
      <c r="B29" s="30">
        <v>2020</v>
      </c>
      <c r="C29" s="30">
        <v>963274.98754978494</v>
      </c>
      <c r="D29" s="35">
        <f t="shared" si="1"/>
        <v>0.96327498754978491</v>
      </c>
      <c r="E29" s="38">
        <f t="shared" si="2"/>
        <v>-0.15359061675637842</v>
      </c>
      <c r="F29" s="8"/>
    </row>
    <row r="30" spans="1:7" ht="15.75" customHeight="1" x14ac:dyDescent="0.15">
      <c r="A30" s="6" t="s">
        <v>139</v>
      </c>
      <c r="B30" s="30">
        <v>2021</v>
      </c>
      <c r="C30" s="30">
        <v>804917.68936911097</v>
      </c>
      <c r="D30" s="35">
        <f t="shared" si="1"/>
        <v>0.80491768936911101</v>
      </c>
      <c r="E30" s="38">
        <f t="shared" si="2"/>
        <v>-0.16439469541659785</v>
      </c>
      <c r="F30" s="8"/>
    </row>
    <row r="31" spans="1:7" ht="15.75" customHeight="1" x14ac:dyDescent="0.15">
      <c r="A31" s="6" t="s">
        <v>139</v>
      </c>
      <c r="B31" s="30">
        <v>2022</v>
      </c>
      <c r="C31" s="30">
        <v>1090460.29858302</v>
      </c>
      <c r="D31" s="35">
        <f t="shared" si="1"/>
        <v>1.0904602985830201</v>
      </c>
      <c r="E31" s="38">
        <f t="shared" si="2"/>
        <v>0.35474758846176607</v>
      </c>
      <c r="F31" s="8"/>
    </row>
    <row r="32" spans="1:7" ht="15.75" customHeight="1" x14ac:dyDescent="0.15">
      <c r="A32" s="6" t="s">
        <v>140</v>
      </c>
      <c r="B32" s="30">
        <v>2018</v>
      </c>
      <c r="C32" s="30">
        <v>19916056.475051701</v>
      </c>
      <c r="D32" s="35">
        <f t="shared" si="1"/>
        <v>19.9160564750517</v>
      </c>
      <c r="E32" s="38" t="str">
        <f t="shared" si="2"/>
        <v>Base</v>
      </c>
    </row>
    <row r="33" spans="1:5" ht="15.75" customHeight="1" x14ac:dyDescent="0.15">
      <c r="A33" s="6" t="s">
        <v>140</v>
      </c>
      <c r="B33" s="30">
        <v>2019</v>
      </c>
      <c r="C33" s="30">
        <v>32876330.8507814</v>
      </c>
      <c r="D33" s="35">
        <f t="shared" si="1"/>
        <v>32.8763308507814</v>
      </c>
      <c r="E33" s="38">
        <f t="shared" si="2"/>
        <v>0.65074501028678444</v>
      </c>
    </row>
    <row r="34" spans="1:5" ht="15.75" customHeight="1" x14ac:dyDescent="0.15">
      <c r="A34" s="6" t="s">
        <v>140</v>
      </c>
      <c r="B34" s="30">
        <v>2020</v>
      </c>
      <c r="C34" s="30">
        <v>33017726.929858599</v>
      </c>
      <c r="D34" s="35">
        <f t="shared" si="1"/>
        <v>33.017726929858597</v>
      </c>
      <c r="E34" s="38">
        <f t="shared" si="2"/>
        <v>4.3008473092379295E-3</v>
      </c>
    </row>
    <row r="35" spans="1:5" ht="15.75" customHeight="1" x14ac:dyDescent="0.15">
      <c r="A35" s="6" t="s">
        <v>140</v>
      </c>
      <c r="B35" s="30">
        <v>2021</v>
      </c>
      <c r="C35" s="30">
        <v>19221112.171978801</v>
      </c>
      <c r="D35" s="35">
        <f t="shared" si="1"/>
        <v>19.221112171978803</v>
      </c>
      <c r="E35" s="38">
        <f t="shared" si="2"/>
        <v>-0.41785477198926252</v>
      </c>
    </row>
    <row r="36" spans="1:5" ht="15.75" customHeight="1" x14ac:dyDescent="0.15">
      <c r="A36" s="6" t="s">
        <v>140</v>
      </c>
      <c r="B36" s="30">
        <v>2022</v>
      </c>
      <c r="C36" s="30">
        <v>20902964.792774599</v>
      </c>
      <c r="D36" s="35">
        <f t="shared" si="1"/>
        <v>20.902964792774601</v>
      </c>
      <c r="E36" s="38">
        <f t="shared" si="2"/>
        <v>8.7500276037494856E-2</v>
      </c>
    </row>
    <row r="37" spans="1:5" ht="15.75" customHeight="1" x14ac:dyDescent="0.15">
      <c r="A37" s="6" t="s">
        <v>141</v>
      </c>
      <c r="B37" s="30">
        <v>2018</v>
      </c>
      <c r="C37" s="30">
        <v>339792.82511800103</v>
      </c>
      <c r="D37" s="35">
        <f t="shared" si="1"/>
        <v>0.33979282511800102</v>
      </c>
      <c r="E37" s="38" t="str">
        <f t="shared" si="2"/>
        <v>Base</v>
      </c>
    </row>
    <row r="38" spans="1:5" ht="15.75" customHeight="1" x14ac:dyDescent="0.15">
      <c r="A38" s="6" t="s">
        <v>141</v>
      </c>
      <c r="B38" s="30">
        <v>2019</v>
      </c>
      <c r="C38" s="30">
        <v>488928.458171051</v>
      </c>
      <c r="D38" s="35">
        <f t="shared" si="1"/>
        <v>0.48892845817105102</v>
      </c>
      <c r="E38" s="38">
        <f t="shared" si="2"/>
        <v>0.43890165426906563</v>
      </c>
    </row>
    <row r="39" spans="1:5" ht="15.75" customHeight="1" x14ac:dyDescent="0.15">
      <c r="A39" s="6" t="s">
        <v>141</v>
      </c>
      <c r="B39" s="30">
        <v>2020</v>
      </c>
      <c r="C39" s="30">
        <v>518910.99871897901</v>
      </c>
      <c r="D39" s="35">
        <f t="shared" si="1"/>
        <v>0.51891099871897906</v>
      </c>
      <c r="E39" s="38">
        <f t="shared" si="2"/>
        <v>6.1322960541271385E-2</v>
      </c>
    </row>
    <row r="40" spans="1:5" ht="15.75" customHeight="1" x14ac:dyDescent="0.15">
      <c r="A40" s="6" t="s">
        <v>141</v>
      </c>
      <c r="B40" s="30">
        <v>2021</v>
      </c>
      <c r="C40" s="30">
        <v>26786.899066521099</v>
      </c>
      <c r="D40" s="35">
        <f t="shared" si="1"/>
        <v>2.6786899066521097E-2</v>
      </c>
      <c r="E40" s="38">
        <f t="shared" si="2"/>
        <v>-0.94837862536610484</v>
      </c>
    </row>
    <row r="41" spans="1:5" ht="15.75" customHeight="1" x14ac:dyDescent="0.15">
      <c r="A41" s="6" t="s">
        <v>141</v>
      </c>
      <c r="B41" s="30">
        <v>2022</v>
      </c>
      <c r="C41" s="30">
        <v>423137.41710779502</v>
      </c>
      <c r="D41" s="35">
        <f t="shared" si="1"/>
        <v>0.42313741710779501</v>
      </c>
      <c r="E41" s="38">
        <f t="shared" si="2"/>
        <v>14.796431533825512</v>
      </c>
    </row>
    <row r="42" spans="1:5" ht="15.75" customHeight="1" x14ac:dyDescent="0.15">
      <c r="A42" s="6" t="s">
        <v>142</v>
      </c>
      <c r="B42" s="30">
        <v>2018</v>
      </c>
      <c r="C42" s="30">
        <v>2326102.5853881799</v>
      </c>
      <c r="D42" s="35">
        <f t="shared" si="1"/>
        <v>2.3261025853881798</v>
      </c>
      <c r="E42" s="38" t="str">
        <f t="shared" si="2"/>
        <v>Base</v>
      </c>
    </row>
    <row r="43" spans="1:5" ht="15.75" customHeight="1" x14ac:dyDescent="0.15">
      <c r="A43" s="6" t="s">
        <v>142</v>
      </c>
      <c r="B43" s="30">
        <v>2019</v>
      </c>
      <c r="C43" s="30">
        <v>10059222.470044401</v>
      </c>
      <c r="D43" s="35">
        <f t="shared" si="1"/>
        <v>10.0592224700444</v>
      </c>
      <c r="E43" s="38">
        <f t="shared" si="2"/>
        <v>3.3244964917855153</v>
      </c>
    </row>
    <row r="44" spans="1:5" ht="15.75" customHeight="1" x14ac:dyDescent="0.15">
      <c r="A44" s="6" t="s">
        <v>142</v>
      </c>
      <c r="B44" s="30">
        <v>2020</v>
      </c>
      <c r="C44" s="30">
        <v>9732080.9695963506</v>
      </c>
      <c r="D44" s="35">
        <f t="shared" si="1"/>
        <v>9.7320809695963497</v>
      </c>
      <c r="E44" s="38">
        <f t="shared" si="2"/>
        <v>-3.2521549396312938E-2</v>
      </c>
    </row>
    <row r="45" spans="1:5" ht="15.75" customHeight="1" x14ac:dyDescent="0.15">
      <c r="A45" s="6" t="s">
        <v>142</v>
      </c>
      <c r="B45" s="30">
        <v>2021</v>
      </c>
      <c r="C45" s="30">
        <v>6221540.14489746</v>
      </c>
      <c r="D45" s="35">
        <f t="shared" si="1"/>
        <v>6.2215401448974603</v>
      </c>
      <c r="E45" s="38">
        <f t="shared" si="2"/>
        <v>-0.36071841527686083</v>
      </c>
    </row>
    <row r="46" spans="1:5" ht="13" x14ac:dyDescent="0.15">
      <c r="A46" s="6" t="s">
        <v>142</v>
      </c>
      <c r="B46" s="30">
        <v>2022</v>
      </c>
      <c r="C46" s="30">
        <v>19672797.902948301</v>
      </c>
      <c r="D46" s="35">
        <f t="shared" si="1"/>
        <v>19.6727979029483</v>
      </c>
      <c r="E46" s="38">
        <f t="shared" si="2"/>
        <v>2.1620462851280915</v>
      </c>
    </row>
    <row r="47" spans="1:5" ht="13" x14ac:dyDescent="0.15">
      <c r="A47" s="6" t="s">
        <v>143</v>
      </c>
      <c r="B47" s="30">
        <v>2018</v>
      </c>
      <c r="C47" s="30">
        <v>7840385.6199951097</v>
      </c>
      <c r="D47" s="35">
        <f t="shared" si="1"/>
        <v>7.8403856199951099</v>
      </c>
      <c r="E47" s="38" t="str">
        <f t="shared" si="2"/>
        <v>Base</v>
      </c>
    </row>
    <row r="48" spans="1:5" ht="13" x14ac:dyDescent="0.15">
      <c r="A48" s="6" t="s">
        <v>143</v>
      </c>
      <c r="B48" s="30">
        <v>2019</v>
      </c>
      <c r="C48" s="30">
        <v>10747389.985412501</v>
      </c>
      <c r="D48" s="35">
        <f t="shared" si="1"/>
        <v>10.7473899854125</v>
      </c>
      <c r="E48" s="38">
        <f t="shared" si="2"/>
        <v>0.37077313620949226</v>
      </c>
    </row>
    <row r="49" spans="1:5" ht="13" x14ac:dyDescent="0.15">
      <c r="A49" s="6" t="s">
        <v>143</v>
      </c>
      <c r="B49" s="30">
        <v>2020</v>
      </c>
      <c r="C49" s="30">
        <v>10228671.2687377</v>
      </c>
      <c r="D49" s="35">
        <f t="shared" si="1"/>
        <v>10.228671268737699</v>
      </c>
      <c r="E49" s="38">
        <f t="shared" si="2"/>
        <v>-4.8264622143502849E-2</v>
      </c>
    </row>
    <row r="50" spans="1:5" ht="13" x14ac:dyDescent="0.15">
      <c r="A50" s="6" t="s">
        <v>143</v>
      </c>
      <c r="B50" s="30">
        <v>2021</v>
      </c>
      <c r="C50" s="30">
        <v>5600689.23828125</v>
      </c>
      <c r="D50" s="35">
        <f t="shared" si="1"/>
        <v>5.6006892382812499</v>
      </c>
      <c r="E50" s="38">
        <f t="shared" si="2"/>
        <v>-0.45245192741711604</v>
      </c>
    </row>
    <row r="51" spans="1:5" ht="13" x14ac:dyDescent="0.15">
      <c r="A51" s="24" t="s">
        <v>143</v>
      </c>
      <c r="B51" s="30">
        <v>2022</v>
      </c>
      <c r="C51" s="30">
        <v>5476411.3032836895</v>
      </c>
      <c r="D51" s="35">
        <f t="shared" si="1"/>
        <v>5.4764113032836894</v>
      </c>
      <c r="E51" s="38">
        <f t="shared" si="2"/>
        <v>-2.218975731560123E-2</v>
      </c>
    </row>
    <row r="52" spans="1:5" ht="13" x14ac:dyDescent="0.15">
      <c r="A52" s="6" t="s">
        <v>144</v>
      </c>
      <c r="B52" s="30">
        <v>2018</v>
      </c>
      <c r="C52" s="30">
        <v>2856110.4984130799</v>
      </c>
      <c r="D52" s="35">
        <f t="shared" si="1"/>
        <v>2.8561104984130798</v>
      </c>
      <c r="E52" s="38" t="str">
        <f t="shared" si="2"/>
        <v>Base</v>
      </c>
    </row>
    <row r="53" spans="1:5" ht="13" x14ac:dyDescent="0.15">
      <c r="A53" s="6" t="s">
        <v>144</v>
      </c>
      <c r="B53" s="30">
        <v>2019</v>
      </c>
      <c r="C53" s="30">
        <v>10994851.341125401</v>
      </c>
      <c r="D53" s="35">
        <f t="shared" si="1"/>
        <v>10.994851341125401</v>
      </c>
      <c r="E53" s="38">
        <f t="shared" si="2"/>
        <v>2.8495889242500914</v>
      </c>
    </row>
    <row r="54" spans="1:5" ht="13" x14ac:dyDescent="0.15">
      <c r="A54" s="6" t="s">
        <v>144</v>
      </c>
      <c r="B54" s="30">
        <v>2020</v>
      </c>
      <c r="C54" s="30">
        <v>11582109.869628901</v>
      </c>
      <c r="D54" s="35">
        <f t="shared" si="1"/>
        <v>11.582109869628901</v>
      </c>
      <c r="E54" s="38">
        <f t="shared" si="2"/>
        <v>5.3412139035195892E-2</v>
      </c>
    </row>
    <row r="55" spans="1:5" ht="13" x14ac:dyDescent="0.15">
      <c r="A55" s="6" t="s">
        <v>144</v>
      </c>
      <c r="B55" s="30">
        <v>2021</v>
      </c>
      <c r="C55" s="30">
        <v>5821217.1416015597</v>
      </c>
      <c r="D55" s="35">
        <f t="shared" si="1"/>
        <v>5.8212171416015597</v>
      </c>
      <c r="E55" s="38">
        <f t="shared" si="2"/>
        <v>-0.49739579341530837</v>
      </c>
    </row>
    <row r="56" spans="1:5" ht="13" x14ac:dyDescent="0.15">
      <c r="A56" s="6" t="s">
        <v>144</v>
      </c>
      <c r="B56" s="30">
        <v>2022</v>
      </c>
      <c r="C56" s="30">
        <v>22559915.0935058</v>
      </c>
      <c r="D56" s="35">
        <f t="shared" si="1"/>
        <v>22.559915093505801</v>
      </c>
      <c r="E56" s="38">
        <f t="shared" si="2"/>
        <v>2.8754635920176335</v>
      </c>
    </row>
    <row r="57" spans="1:5" ht="13" x14ac:dyDescent="0.15">
      <c r="A57" s="6" t="s">
        <v>145</v>
      </c>
      <c r="B57" s="30">
        <v>2018</v>
      </c>
      <c r="C57" s="30">
        <v>1801.29443359375</v>
      </c>
      <c r="D57" s="35">
        <f t="shared" si="1"/>
        <v>1.80129443359375E-3</v>
      </c>
      <c r="E57" s="38" t="str">
        <f t="shared" si="2"/>
        <v>Base</v>
      </c>
    </row>
    <row r="58" spans="1:5" ht="13" x14ac:dyDescent="0.15">
      <c r="A58" s="6" t="s">
        <v>145</v>
      </c>
      <c r="B58" s="30">
        <v>2019</v>
      </c>
      <c r="C58" s="30">
        <v>201744.96508789001</v>
      </c>
      <c r="D58" s="35">
        <f t="shared" si="1"/>
        <v>0.20174496508789003</v>
      </c>
      <c r="E58" s="38">
        <f t="shared" si="2"/>
        <v>110.99999362979767</v>
      </c>
    </row>
    <row r="59" spans="1:5" ht="13" x14ac:dyDescent="0.15">
      <c r="A59" s="6" t="s">
        <v>145</v>
      </c>
      <c r="B59" s="30">
        <v>2020</v>
      </c>
      <c r="C59" s="30">
        <v>323332.24401855399</v>
      </c>
      <c r="D59" s="35">
        <f t="shared" si="1"/>
        <v>0.32333224401855398</v>
      </c>
      <c r="E59" s="38">
        <f t="shared" si="2"/>
        <v>0.60267813314545216</v>
      </c>
    </row>
    <row r="60" spans="1:5" ht="13" x14ac:dyDescent="0.15">
      <c r="A60" s="6" t="s">
        <v>145</v>
      </c>
      <c r="B60" s="30">
        <v>2021</v>
      </c>
      <c r="C60" s="30">
        <v>18913.591918945302</v>
      </c>
      <c r="D60" s="35">
        <f t="shared" si="1"/>
        <v>1.8913591918945302E-2</v>
      </c>
      <c r="E60" s="38">
        <f t="shared" si="2"/>
        <v>-0.94150415781650287</v>
      </c>
    </row>
    <row r="61" spans="1:5" ht="13" x14ac:dyDescent="0.15">
      <c r="A61" s="6" t="s">
        <v>145</v>
      </c>
      <c r="B61" s="30">
        <v>2022</v>
      </c>
      <c r="C61" s="30">
        <v>142302.24902343701</v>
      </c>
      <c r="D61" s="35">
        <f t="shared" si="1"/>
        <v>0.14230224902343699</v>
      </c>
      <c r="E61" s="38">
        <f t="shared" si="2"/>
        <v>6.523808784353446</v>
      </c>
    </row>
    <row r="62" spans="1:5" ht="13" x14ac:dyDescent="0.15">
      <c r="A62" s="6" t="s">
        <v>146</v>
      </c>
      <c r="B62" s="30">
        <v>2018</v>
      </c>
      <c r="C62" s="30">
        <v>41431.574279785098</v>
      </c>
      <c r="D62" s="35">
        <f t="shared" si="1"/>
        <v>4.1431574279785097E-2</v>
      </c>
      <c r="E62" s="38" t="str">
        <f t="shared" si="2"/>
        <v>Base</v>
      </c>
    </row>
    <row r="63" spans="1:5" ht="13" x14ac:dyDescent="0.15">
      <c r="A63" s="6" t="s">
        <v>146</v>
      </c>
      <c r="B63" s="30">
        <v>2019</v>
      </c>
      <c r="C63" s="30">
        <v>94572.0654296875</v>
      </c>
      <c r="D63" s="35">
        <f t="shared" si="1"/>
        <v>9.4572065429687505E-2</v>
      </c>
      <c r="E63" s="38">
        <f t="shared" si="2"/>
        <v>1.2826085436929731</v>
      </c>
    </row>
    <row r="64" spans="1:5" ht="13" x14ac:dyDescent="0.15">
      <c r="A64" s="6" t="s">
        <v>146</v>
      </c>
      <c r="B64" s="30">
        <v>2020</v>
      </c>
      <c r="C64" s="30">
        <v>109883.71350097599</v>
      </c>
      <c r="D64" s="35">
        <f t="shared" si="1"/>
        <v>0.10988371350097599</v>
      </c>
      <c r="E64" s="38">
        <f t="shared" si="2"/>
        <v>0.1619045539686601</v>
      </c>
    </row>
    <row r="65" spans="1:6" ht="13" x14ac:dyDescent="0.15">
      <c r="A65" s="6" t="s">
        <v>146</v>
      </c>
      <c r="B65" s="33">
        <v>2021</v>
      </c>
      <c r="C65" s="30">
        <v>86465.881408691406</v>
      </c>
      <c r="D65" s="35">
        <f t="shared" si="1"/>
        <v>8.6465881408691408E-2</v>
      </c>
      <c r="E65" s="38">
        <f>IF(B65=2018, "Base", (C65-C64)/C64)</f>
        <v>-0.21311467683585875</v>
      </c>
    </row>
    <row r="66" spans="1:6" ht="13" x14ac:dyDescent="0.15">
      <c r="A66" s="6" t="s">
        <v>146</v>
      </c>
      <c r="B66" s="30">
        <v>2022</v>
      </c>
      <c r="C66" s="30">
        <v>99976.176086425694</v>
      </c>
      <c r="D66" s="35">
        <f t="shared" si="1"/>
        <v>9.99761760864257E-2</v>
      </c>
      <c r="E66" s="38">
        <f>IF(B66=2018, "Base", (C66-C65)/C65)</f>
        <v>0.15625000818387835</v>
      </c>
    </row>
    <row r="67" spans="1:6" ht="13" x14ac:dyDescent="0.15">
      <c r="A67" s="6" t="s">
        <v>147</v>
      </c>
      <c r="B67" s="30">
        <v>2018</v>
      </c>
      <c r="C67" s="30">
        <v>347449.00909423799</v>
      </c>
      <c r="D67" s="35">
        <f t="shared" ref="D67:D130" si="3">C67/1000000</f>
        <v>0.34744900909423798</v>
      </c>
      <c r="E67" s="38" t="str">
        <f t="shared" ref="E67:E106" si="4">IF(B67=2018, "Base", (C67-C66)/C66)</f>
        <v>Base</v>
      </c>
    </row>
    <row r="68" spans="1:6" ht="13" x14ac:dyDescent="0.15">
      <c r="A68" s="6" t="s">
        <v>147</v>
      </c>
      <c r="B68" s="30">
        <v>2019</v>
      </c>
      <c r="C68" s="30">
        <v>127818.044250488</v>
      </c>
      <c r="D68" s="35">
        <f t="shared" si="3"/>
        <v>0.12781804425048801</v>
      </c>
      <c r="E68" s="38">
        <f t="shared" si="4"/>
        <v>-0.63212430916497409</v>
      </c>
    </row>
    <row r="69" spans="1:6" ht="13" x14ac:dyDescent="0.15">
      <c r="A69" s="6" t="s">
        <v>147</v>
      </c>
      <c r="B69" s="30">
        <v>2020</v>
      </c>
      <c r="C69" s="30">
        <v>831719.05010986305</v>
      </c>
      <c r="D69" s="35">
        <f t="shared" si="3"/>
        <v>0.83171905010986302</v>
      </c>
      <c r="E69" s="38">
        <f t="shared" si="4"/>
        <v>5.5070550483460989</v>
      </c>
    </row>
    <row r="70" spans="1:6" ht="13" x14ac:dyDescent="0.15">
      <c r="A70" s="6" t="s">
        <v>147</v>
      </c>
      <c r="B70" s="30">
        <v>2021</v>
      </c>
      <c r="C70" s="29">
        <v>384354.53302001901</v>
      </c>
      <c r="D70" s="35">
        <f t="shared" si="3"/>
        <v>0.38435453302001898</v>
      </c>
      <c r="E70" s="38">
        <f t="shared" si="4"/>
        <v>-0.53787936807597592</v>
      </c>
    </row>
    <row r="71" spans="1:6" ht="13" x14ac:dyDescent="0.15">
      <c r="A71" s="6" t="s">
        <v>147</v>
      </c>
      <c r="B71" s="30">
        <v>2022</v>
      </c>
      <c r="C71" s="30">
        <v>759708.78747558501</v>
      </c>
      <c r="D71" s="35">
        <f t="shared" si="3"/>
        <v>0.75970878747558501</v>
      </c>
      <c r="E71" s="38">
        <f t="shared" si="4"/>
        <v>0.97658339425911178</v>
      </c>
      <c r="F71" s="5"/>
    </row>
    <row r="72" spans="1:6" ht="13" x14ac:dyDescent="0.15">
      <c r="A72" s="6" t="s">
        <v>148</v>
      </c>
      <c r="B72" s="30">
        <v>2018</v>
      </c>
      <c r="C72" s="27" t="s">
        <v>182</v>
      </c>
      <c r="E72" s="38"/>
      <c r="F72" s="5"/>
    </row>
    <row r="73" spans="1:6" ht="13" x14ac:dyDescent="0.15">
      <c r="A73" s="6" t="s">
        <v>148</v>
      </c>
      <c r="B73" s="30">
        <v>2019</v>
      </c>
      <c r="C73" s="27" t="s">
        <v>182</v>
      </c>
      <c r="E73" s="38"/>
      <c r="F73" s="7"/>
    </row>
    <row r="74" spans="1:6" ht="13" x14ac:dyDescent="0.15">
      <c r="A74" s="6" t="s">
        <v>148</v>
      </c>
      <c r="B74" s="30">
        <v>2020</v>
      </c>
      <c r="C74" s="27" t="s">
        <v>182</v>
      </c>
      <c r="E74" s="38"/>
      <c r="F74" s="5"/>
    </row>
    <row r="75" spans="1:6" ht="13" x14ac:dyDescent="0.15">
      <c r="A75" s="6" t="s">
        <v>148</v>
      </c>
      <c r="B75" s="30">
        <v>2021</v>
      </c>
      <c r="C75" s="27" t="s">
        <v>182</v>
      </c>
      <c r="E75" s="38"/>
      <c r="F75" s="5"/>
    </row>
    <row r="76" spans="1:6" ht="13" x14ac:dyDescent="0.15">
      <c r="A76" s="6" t="s">
        <v>148</v>
      </c>
      <c r="B76" s="30">
        <v>2022</v>
      </c>
      <c r="C76" s="27" t="s">
        <v>182</v>
      </c>
      <c r="E76" s="38"/>
      <c r="F76" s="5"/>
    </row>
    <row r="77" spans="1:6" ht="13" x14ac:dyDescent="0.15">
      <c r="A77" s="6" t="s">
        <v>149</v>
      </c>
      <c r="B77" s="30">
        <v>2018</v>
      </c>
      <c r="C77" s="27" t="s">
        <v>181</v>
      </c>
      <c r="E77" s="38"/>
      <c r="F77" s="5"/>
    </row>
    <row r="78" spans="1:6" ht="13" x14ac:dyDescent="0.15">
      <c r="A78" s="6" t="s">
        <v>149</v>
      </c>
      <c r="B78" s="30">
        <v>2019</v>
      </c>
      <c r="C78" s="27" t="s">
        <v>181</v>
      </c>
      <c r="E78" s="38"/>
      <c r="F78" s="5"/>
    </row>
    <row r="79" spans="1:6" ht="13" x14ac:dyDescent="0.15">
      <c r="A79" s="6" t="s">
        <v>149</v>
      </c>
      <c r="B79" s="30">
        <v>2020</v>
      </c>
      <c r="C79" s="27" t="s">
        <v>181</v>
      </c>
      <c r="E79" s="38"/>
      <c r="F79" s="5"/>
    </row>
    <row r="80" spans="1:6" ht="13" x14ac:dyDescent="0.15">
      <c r="A80" s="6" t="s">
        <v>149</v>
      </c>
      <c r="B80" s="30">
        <v>2021</v>
      </c>
      <c r="C80" s="27" t="s">
        <v>181</v>
      </c>
      <c r="E80" s="38"/>
    </row>
    <row r="81" spans="1:5" ht="13" x14ac:dyDescent="0.15">
      <c r="A81" s="6" t="s">
        <v>149</v>
      </c>
      <c r="B81" s="30">
        <v>2022</v>
      </c>
      <c r="C81" s="27" t="s">
        <v>181</v>
      </c>
      <c r="E81" s="38"/>
    </row>
    <row r="82" spans="1:5" ht="13" x14ac:dyDescent="0.15">
      <c r="A82" s="6" t="s">
        <v>150</v>
      </c>
      <c r="B82" s="30">
        <v>2018</v>
      </c>
      <c r="C82" s="30">
        <v>7089.1991701612196</v>
      </c>
      <c r="D82" s="35">
        <f t="shared" si="3"/>
        <v>7.0891991701612193E-3</v>
      </c>
      <c r="E82" s="38" t="str">
        <f t="shared" si="4"/>
        <v>Base</v>
      </c>
    </row>
    <row r="83" spans="1:5" ht="13" x14ac:dyDescent="0.15">
      <c r="A83" s="6" t="s">
        <v>150</v>
      </c>
      <c r="B83" s="30">
        <v>2019</v>
      </c>
      <c r="C83" s="30">
        <v>6188.9281130323197</v>
      </c>
      <c r="D83" s="35">
        <f t="shared" si="3"/>
        <v>6.1889281130323194E-3</v>
      </c>
      <c r="E83" s="38">
        <f t="shared" si="4"/>
        <v>-0.12699192610050852</v>
      </c>
    </row>
    <row r="84" spans="1:5" ht="13" x14ac:dyDescent="0.15">
      <c r="A84" s="6" t="s">
        <v>150</v>
      </c>
      <c r="B84" s="30">
        <v>2020</v>
      </c>
      <c r="C84" s="31">
        <v>12490.8315554151</v>
      </c>
      <c r="D84" s="35">
        <f t="shared" si="3"/>
        <v>1.24908315554151E-2</v>
      </c>
      <c r="E84" s="38">
        <f t="shared" si="4"/>
        <v>1.0182544258532527</v>
      </c>
    </row>
    <row r="85" spans="1:5" ht="13" x14ac:dyDescent="0.15">
      <c r="A85" s="6" t="s">
        <v>150</v>
      </c>
      <c r="B85" s="30">
        <v>2021</v>
      </c>
      <c r="C85" s="30">
        <v>32296.811474848699</v>
      </c>
      <c r="D85" s="35">
        <f t="shared" si="3"/>
        <v>3.2296811474848697E-2</v>
      </c>
      <c r="E85" s="38">
        <f t="shared" si="4"/>
        <v>1.5856414227960023</v>
      </c>
    </row>
    <row r="86" spans="1:5" ht="13" x14ac:dyDescent="0.15">
      <c r="A86" s="6" t="s">
        <v>150</v>
      </c>
      <c r="B86" s="30">
        <v>2022</v>
      </c>
      <c r="C86" s="29">
        <v>32296.811474848699</v>
      </c>
      <c r="D86" s="35">
        <f t="shared" si="3"/>
        <v>3.2296811474848697E-2</v>
      </c>
      <c r="E86" s="38">
        <f t="shared" si="4"/>
        <v>0</v>
      </c>
    </row>
    <row r="87" spans="1:5" ht="13" x14ac:dyDescent="0.15">
      <c r="A87" s="3" t="s">
        <v>151</v>
      </c>
      <c r="B87" s="30">
        <v>2018</v>
      </c>
      <c r="C87" s="27" t="s">
        <v>183</v>
      </c>
      <c r="E87" s="38"/>
    </row>
    <row r="88" spans="1:5" ht="13" x14ac:dyDescent="0.15">
      <c r="A88" s="3" t="s">
        <v>151</v>
      </c>
      <c r="B88" s="30">
        <v>2019</v>
      </c>
      <c r="C88" s="27" t="s">
        <v>183</v>
      </c>
      <c r="E88" s="38"/>
    </row>
    <row r="89" spans="1:5" ht="13" x14ac:dyDescent="0.15">
      <c r="A89" s="3" t="s">
        <v>151</v>
      </c>
      <c r="B89" s="30">
        <v>2020</v>
      </c>
      <c r="C89" s="27" t="s">
        <v>183</v>
      </c>
      <c r="E89" s="38"/>
    </row>
    <row r="90" spans="1:5" ht="13" x14ac:dyDescent="0.15">
      <c r="A90" s="3" t="s">
        <v>151</v>
      </c>
      <c r="B90" s="30">
        <v>2021</v>
      </c>
      <c r="C90" s="27" t="s">
        <v>183</v>
      </c>
      <c r="E90" s="38"/>
    </row>
    <row r="91" spans="1:5" ht="13" x14ac:dyDescent="0.15">
      <c r="A91" s="3" t="s">
        <v>151</v>
      </c>
      <c r="B91" s="30">
        <v>2022</v>
      </c>
      <c r="C91" s="27" t="s">
        <v>183</v>
      </c>
      <c r="E91" s="38"/>
    </row>
    <row r="92" spans="1:5" ht="13" x14ac:dyDescent="0.15">
      <c r="A92" s="3" t="s">
        <v>152</v>
      </c>
      <c r="B92" s="30">
        <v>2018</v>
      </c>
      <c r="C92" s="27" t="s">
        <v>183</v>
      </c>
      <c r="E92" s="38"/>
    </row>
    <row r="93" spans="1:5" ht="13" x14ac:dyDescent="0.15">
      <c r="A93" s="3" t="s">
        <v>152</v>
      </c>
      <c r="B93" s="30">
        <v>2019</v>
      </c>
      <c r="C93" s="27" t="s">
        <v>183</v>
      </c>
      <c r="E93" s="38"/>
    </row>
    <row r="94" spans="1:5" ht="13" x14ac:dyDescent="0.15">
      <c r="A94" s="3" t="s">
        <v>152</v>
      </c>
      <c r="B94" s="30">
        <v>2020</v>
      </c>
      <c r="C94" s="27" t="s">
        <v>183</v>
      </c>
      <c r="E94" s="38"/>
    </row>
    <row r="95" spans="1:5" ht="13" x14ac:dyDescent="0.15">
      <c r="A95" s="3" t="s">
        <v>152</v>
      </c>
      <c r="B95" s="30">
        <v>2021</v>
      </c>
      <c r="C95" s="27" t="s">
        <v>183</v>
      </c>
      <c r="E95" s="38"/>
    </row>
    <row r="96" spans="1:5" ht="13" x14ac:dyDescent="0.15">
      <c r="A96" s="3" t="s">
        <v>152</v>
      </c>
      <c r="B96" s="30">
        <v>2022</v>
      </c>
      <c r="C96" s="27" t="s">
        <v>183</v>
      </c>
      <c r="E96" s="38"/>
    </row>
    <row r="97" spans="1:7" ht="13" x14ac:dyDescent="0.15">
      <c r="A97" s="6" t="s">
        <v>153</v>
      </c>
      <c r="B97" s="30">
        <v>2018</v>
      </c>
      <c r="C97" s="12" t="s">
        <v>181</v>
      </c>
      <c r="E97" s="38"/>
    </row>
    <row r="98" spans="1:7" ht="13" x14ac:dyDescent="0.15">
      <c r="A98" s="6" t="s">
        <v>153</v>
      </c>
      <c r="B98" s="30">
        <v>2019</v>
      </c>
      <c r="C98" s="12" t="s">
        <v>181</v>
      </c>
      <c r="E98" s="38"/>
    </row>
    <row r="99" spans="1:7" ht="13" x14ac:dyDescent="0.15">
      <c r="A99" s="6" t="s">
        <v>153</v>
      </c>
      <c r="B99" s="30">
        <v>2020</v>
      </c>
      <c r="C99" s="12" t="s">
        <v>181</v>
      </c>
      <c r="E99" s="38"/>
    </row>
    <row r="100" spans="1:7" ht="13" x14ac:dyDescent="0.15">
      <c r="A100" s="6" t="s">
        <v>153</v>
      </c>
      <c r="B100" s="30">
        <v>2021</v>
      </c>
      <c r="C100" s="12" t="s">
        <v>181</v>
      </c>
      <c r="E100" s="38"/>
    </row>
    <row r="101" spans="1:7" ht="13" x14ac:dyDescent="0.15">
      <c r="A101" s="6" t="s">
        <v>153</v>
      </c>
      <c r="B101" s="30">
        <v>2022</v>
      </c>
      <c r="C101" s="27" t="s">
        <v>182</v>
      </c>
      <c r="E101" s="38"/>
    </row>
    <row r="102" spans="1:7" ht="13" x14ac:dyDescent="0.15">
      <c r="A102" s="6" t="s">
        <v>155</v>
      </c>
      <c r="B102" s="30">
        <v>2018</v>
      </c>
      <c r="C102" s="30">
        <v>3155889.4370727502</v>
      </c>
      <c r="D102" s="35">
        <f t="shared" si="3"/>
        <v>3.1558894370727502</v>
      </c>
      <c r="E102" s="38" t="str">
        <f t="shared" si="4"/>
        <v>Base</v>
      </c>
    </row>
    <row r="103" spans="1:7" ht="13" x14ac:dyDescent="0.15">
      <c r="A103" s="6" t="s">
        <v>155</v>
      </c>
      <c r="B103" s="30">
        <v>2019</v>
      </c>
      <c r="C103" s="30">
        <v>2699517.43151855</v>
      </c>
      <c r="D103" s="35">
        <f t="shared" si="3"/>
        <v>2.6995174315185499</v>
      </c>
      <c r="E103" s="38">
        <f t="shared" si="4"/>
        <v>-0.14460963055078022</v>
      </c>
    </row>
    <row r="104" spans="1:7" ht="13" x14ac:dyDescent="0.15">
      <c r="A104" s="6" t="s">
        <v>155</v>
      </c>
      <c r="B104" s="30">
        <v>2020</v>
      </c>
      <c r="C104" s="30">
        <v>5687978.64672851</v>
      </c>
      <c r="D104" s="35">
        <f t="shared" si="3"/>
        <v>5.6879786467285101</v>
      </c>
      <c r="E104" s="38">
        <f t="shared" si="4"/>
        <v>1.1070353465096432</v>
      </c>
    </row>
    <row r="105" spans="1:7" ht="13" x14ac:dyDescent="0.15">
      <c r="A105" s="6" t="s">
        <v>155</v>
      </c>
      <c r="B105" s="30">
        <v>2021</v>
      </c>
      <c r="C105" s="30">
        <v>5087582.1119995099</v>
      </c>
      <c r="D105" s="35">
        <f t="shared" si="3"/>
        <v>5.0875821119995095</v>
      </c>
      <c r="E105" s="38">
        <f t="shared" si="4"/>
        <v>-0.10555534259509279</v>
      </c>
      <c r="F105" s="9"/>
    </row>
    <row r="106" spans="1:7" ht="13" x14ac:dyDescent="0.15">
      <c r="A106" s="6" t="s">
        <v>155</v>
      </c>
      <c r="B106" s="30">
        <v>2022</v>
      </c>
      <c r="C106" s="30">
        <v>1823675.2978515599</v>
      </c>
      <c r="D106" s="35">
        <f t="shared" si="3"/>
        <v>1.82367529785156</v>
      </c>
      <c r="E106" s="38">
        <f t="shared" si="4"/>
        <v>-0.64154381045757258</v>
      </c>
      <c r="F106" s="9"/>
    </row>
    <row r="107" spans="1:7" ht="13" x14ac:dyDescent="0.15">
      <c r="A107" s="8" t="s">
        <v>156</v>
      </c>
      <c r="B107" s="30">
        <v>2020</v>
      </c>
      <c r="C107" s="29">
        <v>797796.205078125</v>
      </c>
      <c r="D107" s="35">
        <f t="shared" si="3"/>
        <v>0.79779620507812499</v>
      </c>
      <c r="E107" s="38" t="str">
        <f>IF(B107=2020, "Base", (C102-C101)/C101)</f>
        <v>Base</v>
      </c>
      <c r="F107" s="9"/>
      <c r="G107" s="10"/>
    </row>
    <row r="108" spans="1:7" ht="13" x14ac:dyDescent="0.15">
      <c r="A108" s="8" t="s">
        <v>156</v>
      </c>
      <c r="B108" s="30">
        <v>2021</v>
      </c>
      <c r="C108" s="17">
        <v>654625.12097167899</v>
      </c>
      <c r="D108" s="35">
        <f t="shared" si="3"/>
        <v>0.65462512097167902</v>
      </c>
      <c r="E108" s="38">
        <f t="shared" ref="E108:E139" si="5">IF(B108=2020, "Base", (C108-C107)/C107)</f>
        <v>-0.17945821651586552</v>
      </c>
      <c r="F108" s="9"/>
    </row>
    <row r="109" spans="1:7" ht="13" x14ac:dyDescent="0.15">
      <c r="A109" s="8" t="s">
        <v>156</v>
      </c>
      <c r="B109" s="30">
        <v>2022</v>
      </c>
      <c r="C109" s="17">
        <v>926560.06738281203</v>
      </c>
      <c r="D109" s="35">
        <f t="shared" si="3"/>
        <v>0.92656006738281205</v>
      </c>
      <c r="E109" s="38">
        <f t="shared" si="5"/>
        <v>0.41540560803333082</v>
      </c>
      <c r="F109" s="9"/>
    </row>
    <row r="110" spans="1:7" ht="13" x14ac:dyDescent="0.15">
      <c r="A110" s="8" t="s">
        <v>157</v>
      </c>
      <c r="B110" s="30">
        <v>2020</v>
      </c>
      <c r="C110" s="17">
        <v>2909426.8190523</v>
      </c>
      <c r="D110" s="35">
        <f t="shared" si="3"/>
        <v>2.9094268190523001</v>
      </c>
      <c r="E110" s="38" t="str">
        <f t="shared" si="5"/>
        <v>Base</v>
      </c>
      <c r="F110" s="9"/>
    </row>
    <row r="111" spans="1:7" ht="13" x14ac:dyDescent="0.15">
      <c r="A111" s="8" t="s">
        <v>157</v>
      </c>
      <c r="B111" s="30">
        <v>2021</v>
      </c>
      <c r="C111" s="17">
        <v>2322723.54912731</v>
      </c>
      <c r="D111" s="35">
        <f t="shared" si="3"/>
        <v>2.3227235491273102</v>
      </c>
      <c r="E111" s="38">
        <f t="shared" si="5"/>
        <v>-0.20165596401427938</v>
      </c>
      <c r="F111" s="9"/>
    </row>
    <row r="112" spans="1:7" ht="13" x14ac:dyDescent="0.15">
      <c r="A112" s="8" t="s">
        <v>157</v>
      </c>
      <c r="B112" s="30">
        <v>2022</v>
      </c>
      <c r="C112" s="17">
        <v>2278705.1643164498</v>
      </c>
      <c r="D112" s="35">
        <f t="shared" si="3"/>
        <v>2.2787051643164498</v>
      </c>
      <c r="E112" s="38">
        <f t="shared" si="5"/>
        <v>-1.8951194095999407E-2</v>
      </c>
      <c r="F112" s="9"/>
    </row>
    <row r="113" spans="1:6" ht="13" x14ac:dyDescent="0.15">
      <c r="A113" s="8" t="s">
        <v>158</v>
      </c>
      <c r="B113" s="30">
        <v>2020</v>
      </c>
      <c r="C113" s="17">
        <v>166275.72824443699</v>
      </c>
      <c r="D113" s="35">
        <f t="shared" si="3"/>
        <v>0.16627572824443698</v>
      </c>
      <c r="E113" s="38" t="str">
        <f t="shared" si="5"/>
        <v>Base</v>
      </c>
      <c r="F113" s="9"/>
    </row>
    <row r="114" spans="1:6" ht="13" x14ac:dyDescent="0.15">
      <c r="A114" s="8" t="s">
        <v>158</v>
      </c>
      <c r="B114" s="30">
        <v>2021</v>
      </c>
      <c r="C114" s="17">
        <v>45866.8046875</v>
      </c>
      <c r="D114" s="35">
        <f t="shared" si="3"/>
        <v>4.5866804687499999E-2</v>
      </c>
      <c r="E114" s="38">
        <f t="shared" si="5"/>
        <v>-0.72415213469958417</v>
      </c>
      <c r="F114" s="9"/>
    </row>
    <row r="115" spans="1:6" ht="13" x14ac:dyDescent="0.15">
      <c r="A115" s="8" t="s">
        <v>158</v>
      </c>
      <c r="B115" s="30">
        <v>2022</v>
      </c>
      <c r="C115" s="17">
        <v>84538.840515136704</v>
      </c>
      <c r="D115" s="35">
        <f t="shared" si="3"/>
        <v>8.4538840515136701E-2</v>
      </c>
      <c r="E115" s="38">
        <f t="shared" si="5"/>
        <v>0.84313777886027297</v>
      </c>
      <c r="F115" s="9"/>
    </row>
    <row r="116" spans="1:6" ht="13" x14ac:dyDescent="0.15">
      <c r="A116" s="8" t="s">
        <v>159</v>
      </c>
      <c r="B116" s="30">
        <v>2020</v>
      </c>
      <c r="C116" s="17">
        <v>35792250.425028399</v>
      </c>
      <c r="D116" s="35">
        <f t="shared" si="3"/>
        <v>35.792250425028399</v>
      </c>
      <c r="E116" s="38" t="str">
        <f t="shared" si="5"/>
        <v>Base</v>
      </c>
      <c r="F116" s="9"/>
    </row>
    <row r="117" spans="1:6" ht="13" x14ac:dyDescent="0.15">
      <c r="A117" s="25" t="s">
        <v>159</v>
      </c>
      <c r="B117" s="30">
        <v>2021</v>
      </c>
      <c r="C117" s="17">
        <v>30821879.325076099</v>
      </c>
      <c r="D117" s="35">
        <f t="shared" si="3"/>
        <v>30.8218793250761</v>
      </c>
      <c r="E117" s="38">
        <f t="shared" si="5"/>
        <v>-0.138867241956842</v>
      </c>
    </row>
    <row r="118" spans="1:6" ht="13" x14ac:dyDescent="0.15">
      <c r="A118" s="25" t="s">
        <v>159</v>
      </c>
      <c r="B118" s="30">
        <v>2022</v>
      </c>
      <c r="C118" s="17">
        <v>36895451.026160598</v>
      </c>
      <c r="D118" s="35">
        <f t="shared" si="3"/>
        <v>36.8954510261606</v>
      </c>
      <c r="E118" s="38">
        <f t="shared" si="5"/>
        <v>0.19705390566963757</v>
      </c>
    </row>
    <row r="119" spans="1:6" ht="13" x14ac:dyDescent="0.15">
      <c r="A119" s="8" t="s">
        <v>160</v>
      </c>
      <c r="B119" s="30">
        <v>2020</v>
      </c>
      <c r="C119" s="17">
        <v>3866326.8843994099</v>
      </c>
      <c r="D119" s="35">
        <f t="shared" si="3"/>
        <v>3.8663268843994101</v>
      </c>
      <c r="E119" s="38" t="str">
        <f t="shared" si="5"/>
        <v>Base</v>
      </c>
    </row>
    <row r="120" spans="1:6" ht="13" x14ac:dyDescent="0.15">
      <c r="A120" s="25" t="s">
        <v>160</v>
      </c>
      <c r="B120" s="30">
        <v>2021</v>
      </c>
      <c r="C120" s="17">
        <v>3510668.4759521401</v>
      </c>
      <c r="D120" s="35">
        <f t="shared" si="3"/>
        <v>3.5106684759521403</v>
      </c>
      <c r="E120" s="38">
        <f t="shared" si="5"/>
        <v>-9.1988706356502845E-2</v>
      </c>
    </row>
    <row r="121" spans="1:6" ht="13" x14ac:dyDescent="0.15">
      <c r="A121" s="25" t="s">
        <v>160</v>
      </c>
      <c r="B121" s="30">
        <v>2022</v>
      </c>
      <c r="C121" s="17">
        <v>3625019.3380126902</v>
      </c>
      <c r="D121" s="35">
        <f t="shared" si="3"/>
        <v>3.6250193380126903</v>
      </c>
      <c r="E121" s="38">
        <f t="shared" si="5"/>
        <v>3.2572389800930052E-2</v>
      </c>
    </row>
    <row r="122" spans="1:6" ht="13" x14ac:dyDescent="0.15">
      <c r="A122" s="8" t="s">
        <v>161</v>
      </c>
      <c r="B122" s="30">
        <v>2020</v>
      </c>
      <c r="C122" s="17">
        <v>96590224.954270005</v>
      </c>
      <c r="D122" s="35">
        <f t="shared" si="3"/>
        <v>96.590224954269999</v>
      </c>
      <c r="E122" s="38" t="str">
        <f t="shared" si="5"/>
        <v>Base</v>
      </c>
    </row>
    <row r="123" spans="1:6" ht="13" x14ac:dyDescent="0.15">
      <c r="A123" s="25" t="s">
        <v>161</v>
      </c>
      <c r="B123" s="30">
        <v>2021</v>
      </c>
      <c r="C123" s="17">
        <v>66799052.623744801</v>
      </c>
      <c r="D123" s="35">
        <f t="shared" si="3"/>
        <v>66.799052623744799</v>
      </c>
      <c r="E123" s="38">
        <f t="shared" si="5"/>
        <v>-0.30842843926111191</v>
      </c>
    </row>
    <row r="124" spans="1:6" ht="13" x14ac:dyDescent="0.15">
      <c r="A124" s="25" t="s">
        <v>161</v>
      </c>
      <c r="B124" s="30">
        <v>2022</v>
      </c>
      <c r="C124" s="17">
        <v>41147516.979254</v>
      </c>
      <c r="D124" s="35">
        <f t="shared" si="3"/>
        <v>41.147516979254</v>
      </c>
      <c r="E124" s="38">
        <f t="shared" si="5"/>
        <v>-0.38401047076186451</v>
      </c>
    </row>
    <row r="125" spans="1:6" ht="13" x14ac:dyDescent="0.15">
      <c r="A125" s="8" t="s">
        <v>162</v>
      </c>
      <c r="B125" s="30">
        <v>2020</v>
      </c>
      <c r="C125" s="17">
        <v>15674374.3608281</v>
      </c>
      <c r="D125" s="35">
        <f t="shared" si="3"/>
        <v>15.6743743608281</v>
      </c>
      <c r="E125" s="38" t="str">
        <f t="shared" si="5"/>
        <v>Base</v>
      </c>
    </row>
    <row r="126" spans="1:6" ht="13" x14ac:dyDescent="0.15">
      <c r="A126" s="25" t="s">
        <v>162</v>
      </c>
      <c r="B126" s="30">
        <v>2021</v>
      </c>
      <c r="C126" s="17">
        <v>15231506.7142216</v>
      </c>
      <c r="D126" s="35">
        <f t="shared" si="3"/>
        <v>15.231506714221601</v>
      </c>
      <c r="E126" s="38">
        <f t="shared" si="5"/>
        <v>-2.8254247117720493E-2</v>
      </c>
    </row>
    <row r="127" spans="1:6" ht="13" x14ac:dyDescent="0.15">
      <c r="A127" s="25" t="s">
        <v>162</v>
      </c>
      <c r="B127" s="30">
        <v>2022</v>
      </c>
      <c r="C127" s="17">
        <v>13553660.053088799</v>
      </c>
      <c r="D127" s="35">
        <f t="shared" si="3"/>
        <v>13.5536600530888</v>
      </c>
      <c r="E127" s="38">
        <f t="shared" si="5"/>
        <v>-0.11015631563003561</v>
      </c>
    </row>
    <row r="128" spans="1:6" ht="13" x14ac:dyDescent="0.15">
      <c r="A128" s="8" t="s">
        <v>163</v>
      </c>
      <c r="B128" s="30">
        <v>2020</v>
      </c>
      <c r="C128" s="17">
        <v>7657430.10058593</v>
      </c>
      <c r="D128" s="35">
        <f t="shared" si="3"/>
        <v>7.6574301005859304</v>
      </c>
      <c r="E128" s="38" t="str">
        <f t="shared" si="5"/>
        <v>Base</v>
      </c>
    </row>
    <row r="129" spans="1:5" ht="13" x14ac:dyDescent="0.15">
      <c r="A129" s="25" t="s">
        <v>163</v>
      </c>
      <c r="B129" s="30">
        <v>2021</v>
      </c>
      <c r="C129" s="17">
        <v>3943522.7787475502</v>
      </c>
      <c r="D129" s="35">
        <f t="shared" si="3"/>
        <v>3.9435227787475502</v>
      </c>
      <c r="E129" s="38">
        <f t="shared" si="5"/>
        <v>-0.48500701580732675</v>
      </c>
    </row>
    <row r="130" spans="1:5" ht="13" x14ac:dyDescent="0.15">
      <c r="A130" s="25" t="s">
        <v>163</v>
      </c>
      <c r="B130" s="30">
        <v>2022</v>
      </c>
      <c r="C130" s="17">
        <v>2985339.91556923</v>
      </c>
      <c r="D130" s="35">
        <f t="shared" si="3"/>
        <v>2.98533991556923</v>
      </c>
      <c r="E130" s="38">
        <f t="shared" si="5"/>
        <v>-0.24297637339440853</v>
      </c>
    </row>
    <row r="131" spans="1:5" ht="13" x14ac:dyDescent="0.15">
      <c r="A131" s="8" t="s">
        <v>164</v>
      </c>
      <c r="B131" s="30">
        <v>2020</v>
      </c>
      <c r="C131" s="17">
        <v>4974685.9223343199</v>
      </c>
      <c r="D131" s="35">
        <f t="shared" ref="D131:D139" si="6">C131/1000000</f>
        <v>4.9746859223343201</v>
      </c>
      <c r="E131" s="38" t="str">
        <f t="shared" si="5"/>
        <v>Base</v>
      </c>
    </row>
    <row r="132" spans="1:5" ht="13" x14ac:dyDescent="0.15">
      <c r="A132" s="25" t="s">
        <v>164</v>
      </c>
      <c r="B132" s="30">
        <v>2021</v>
      </c>
      <c r="C132" s="17">
        <v>4839815.1246955404</v>
      </c>
      <c r="D132" s="35">
        <f t="shared" si="6"/>
        <v>4.8398151246955408</v>
      </c>
      <c r="E132" s="38">
        <f t="shared" si="5"/>
        <v>-2.7111419644256212E-2</v>
      </c>
    </row>
    <row r="133" spans="1:5" ht="13" x14ac:dyDescent="0.15">
      <c r="A133" s="25" t="s">
        <v>164</v>
      </c>
      <c r="B133" s="30">
        <v>2022</v>
      </c>
      <c r="C133" s="17">
        <v>5752273.4293368403</v>
      </c>
      <c r="D133" s="35">
        <f t="shared" si="6"/>
        <v>5.7522734293368405</v>
      </c>
      <c r="E133" s="38">
        <f t="shared" si="5"/>
        <v>0.18853164452200025</v>
      </c>
    </row>
    <row r="134" spans="1:5" ht="13" x14ac:dyDescent="0.15">
      <c r="A134" s="8" t="s">
        <v>165</v>
      </c>
      <c r="B134" s="30">
        <v>2020</v>
      </c>
      <c r="C134" s="17">
        <v>2384187.4720458901</v>
      </c>
      <c r="D134" s="35">
        <f t="shared" si="6"/>
        <v>2.3841874720458902</v>
      </c>
      <c r="E134" s="38" t="str">
        <f t="shared" si="5"/>
        <v>Base</v>
      </c>
    </row>
    <row r="135" spans="1:5" ht="13" x14ac:dyDescent="0.15">
      <c r="A135" s="25" t="s">
        <v>165</v>
      </c>
      <c r="B135" s="30">
        <v>2021</v>
      </c>
      <c r="C135" s="17">
        <v>2174401.5187377902</v>
      </c>
      <c r="D135" s="35">
        <f t="shared" si="6"/>
        <v>2.1744015187377901</v>
      </c>
      <c r="E135" s="38">
        <f t="shared" si="5"/>
        <v>-8.7990544270447363E-2</v>
      </c>
    </row>
    <row r="136" spans="1:5" ht="13" x14ac:dyDescent="0.15">
      <c r="A136" s="25" t="s">
        <v>165</v>
      </c>
      <c r="B136" s="30">
        <v>2022</v>
      </c>
      <c r="C136" s="17">
        <v>2889521.5010198802</v>
      </c>
      <c r="D136" s="35">
        <f t="shared" si="6"/>
        <v>2.88952150101988</v>
      </c>
      <c r="E136" s="38">
        <f t="shared" si="5"/>
        <v>0.32888129267735572</v>
      </c>
    </row>
    <row r="137" spans="1:5" ht="13" x14ac:dyDescent="0.15">
      <c r="A137" s="8" t="s">
        <v>166</v>
      </c>
      <c r="B137" s="30">
        <v>2020</v>
      </c>
      <c r="C137" s="17">
        <v>1452760.8042576199</v>
      </c>
      <c r="D137" s="35">
        <f t="shared" si="6"/>
        <v>1.4527608042576199</v>
      </c>
      <c r="E137" s="38" t="str">
        <f t="shared" si="5"/>
        <v>Base</v>
      </c>
    </row>
    <row r="138" spans="1:5" ht="13" x14ac:dyDescent="0.15">
      <c r="A138" s="25" t="s">
        <v>166</v>
      </c>
      <c r="B138" s="30">
        <v>2021</v>
      </c>
      <c r="C138" s="17">
        <v>1298747.0837375999</v>
      </c>
      <c r="D138" s="35">
        <f t="shared" si="6"/>
        <v>1.2987470837375998</v>
      </c>
      <c r="E138" s="38">
        <f t="shared" si="5"/>
        <v>-0.10601450704661808</v>
      </c>
    </row>
    <row r="139" spans="1:5" ht="13" x14ac:dyDescent="0.15">
      <c r="A139" s="25" t="s">
        <v>166</v>
      </c>
      <c r="B139" s="30">
        <v>2022</v>
      </c>
      <c r="C139" s="17">
        <v>1318561.4618503901</v>
      </c>
      <c r="D139" s="35">
        <f t="shared" si="6"/>
        <v>1.31856146185039</v>
      </c>
      <c r="E139" s="38">
        <f t="shared" si="5"/>
        <v>1.525653328573209E-2</v>
      </c>
    </row>
    <row r="140" spans="1:5" ht="13" x14ac:dyDescent="0.15">
      <c r="E140" s="38"/>
    </row>
    <row r="141" spans="1:5" ht="13" x14ac:dyDescent="0.15">
      <c r="E141" s="38"/>
    </row>
    <row r="142" spans="1:5" ht="13" x14ac:dyDescent="0.15">
      <c r="E142" s="38"/>
    </row>
    <row r="143" spans="1:5" ht="13" x14ac:dyDescent="0.15">
      <c r="E143" s="38"/>
    </row>
    <row r="144" spans="1:5" ht="13" x14ac:dyDescent="0.15">
      <c r="E144" s="38"/>
    </row>
    <row r="145" spans="5:5" ht="13" x14ac:dyDescent="0.15">
      <c r="E145" s="38"/>
    </row>
    <row r="146" spans="5:5" ht="13" x14ac:dyDescent="0.15">
      <c r="E146" s="38"/>
    </row>
    <row r="147" spans="5:5" ht="13" x14ac:dyDescent="0.15">
      <c r="E147" s="38"/>
    </row>
    <row r="148" spans="5:5" ht="13" x14ac:dyDescent="0.15">
      <c r="E148" s="38"/>
    </row>
    <row r="149" spans="5:5" ht="13" x14ac:dyDescent="0.15">
      <c r="E149" s="38"/>
    </row>
    <row r="150" spans="5:5" ht="13" x14ac:dyDescent="0.15">
      <c r="E150" s="38"/>
    </row>
    <row r="151" spans="5:5" ht="13" x14ac:dyDescent="0.15">
      <c r="E151" s="38"/>
    </row>
    <row r="152" spans="5:5" ht="13" x14ac:dyDescent="0.15">
      <c r="E152" s="38"/>
    </row>
    <row r="153" spans="5:5" ht="13" x14ac:dyDescent="0.15">
      <c r="E153" s="38"/>
    </row>
    <row r="154" spans="5:5" ht="13" x14ac:dyDescent="0.15">
      <c r="E154" s="38"/>
    </row>
    <row r="155" spans="5:5" ht="13" x14ac:dyDescent="0.15">
      <c r="E155" s="38"/>
    </row>
    <row r="156" spans="5:5" ht="13" x14ac:dyDescent="0.15">
      <c r="E156" s="38"/>
    </row>
    <row r="157" spans="5:5" ht="13" x14ac:dyDescent="0.15">
      <c r="E157" s="38"/>
    </row>
    <row r="158" spans="5:5" ht="13" x14ac:dyDescent="0.15">
      <c r="E158" s="38"/>
    </row>
    <row r="159" spans="5:5" ht="13" x14ac:dyDescent="0.15">
      <c r="E159" s="38"/>
    </row>
    <row r="160" spans="5:5" ht="13" x14ac:dyDescent="0.15">
      <c r="E160" s="38"/>
    </row>
    <row r="161" spans="5:5" ht="13" x14ac:dyDescent="0.15">
      <c r="E161" s="38"/>
    </row>
    <row r="162" spans="5:5" ht="13" x14ac:dyDescent="0.15">
      <c r="E162" s="38"/>
    </row>
    <row r="163" spans="5:5" ht="13" x14ac:dyDescent="0.15">
      <c r="E163" s="38"/>
    </row>
    <row r="164" spans="5:5" ht="13" x14ac:dyDescent="0.15">
      <c r="E164" s="38"/>
    </row>
    <row r="165" spans="5:5" ht="13" x14ac:dyDescent="0.15">
      <c r="E165" s="38"/>
    </row>
    <row r="166" spans="5:5" ht="13" x14ac:dyDescent="0.15">
      <c r="E166" s="38"/>
    </row>
    <row r="167" spans="5:5" ht="13" x14ac:dyDescent="0.15">
      <c r="E167" s="38"/>
    </row>
    <row r="168" spans="5:5" ht="13" x14ac:dyDescent="0.15">
      <c r="E168" s="38"/>
    </row>
    <row r="169" spans="5:5" ht="13" x14ac:dyDescent="0.15">
      <c r="E169" s="38"/>
    </row>
    <row r="170" spans="5:5" ht="13" x14ac:dyDescent="0.15">
      <c r="E170" s="38"/>
    </row>
    <row r="171" spans="5:5" ht="13" x14ac:dyDescent="0.15">
      <c r="E171" s="38"/>
    </row>
    <row r="172" spans="5:5" ht="13" x14ac:dyDescent="0.15">
      <c r="E172" s="38"/>
    </row>
    <row r="173" spans="5:5" ht="13" x14ac:dyDescent="0.15">
      <c r="E173" s="38"/>
    </row>
    <row r="174" spans="5:5" ht="13" x14ac:dyDescent="0.15">
      <c r="E174" s="38"/>
    </row>
    <row r="175" spans="5:5" ht="13" x14ac:dyDescent="0.15">
      <c r="E175" s="38"/>
    </row>
    <row r="176" spans="5:5" ht="13" x14ac:dyDescent="0.15">
      <c r="E176" s="38"/>
    </row>
    <row r="177" spans="5:5" ht="13" x14ac:dyDescent="0.15">
      <c r="E177" s="38"/>
    </row>
    <row r="178" spans="5:5" ht="13" x14ac:dyDescent="0.15">
      <c r="E178" s="38"/>
    </row>
    <row r="179" spans="5:5" ht="13" x14ac:dyDescent="0.15">
      <c r="E179" s="38"/>
    </row>
    <row r="180" spans="5:5" ht="13" x14ac:dyDescent="0.15">
      <c r="E180" s="38"/>
    </row>
    <row r="181" spans="5:5" ht="13" x14ac:dyDescent="0.15">
      <c r="E181" s="38"/>
    </row>
    <row r="182" spans="5:5" ht="13" x14ac:dyDescent="0.15">
      <c r="E182" s="38"/>
    </row>
    <row r="183" spans="5:5" ht="13" x14ac:dyDescent="0.15">
      <c r="E183" s="38"/>
    </row>
    <row r="184" spans="5:5" ht="13" x14ac:dyDescent="0.15">
      <c r="E184" s="38"/>
    </row>
    <row r="185" spans="5:5" ht="13" x14ac:dyDescent="0.15">
      <c r="E185" s="38"/>
    </row>
    <row r="186" spans="5:5" ht="13" x14ac:dyDescent="0.15">
      <c r="E186" s="38"/>
    </row>
    <row r="187" spans="5:5" ht="13" x14ac:dyDescent="0.15">
      <c r="E187" s="38"/>
    </row>
    <row r="188" spans="5:5" ht="13" x14ac:dyDescent="0.15">
      <c r="E188" s="38"/>
    </row>
    <row r="189" spans="5:5" ht="13" x14ac:dyDescent="0.15">
      <c r="E189" s="38"/>
    </row>
    <row r="190" spans="5:5" ht="13" x14ac:dyDescent="0.15">
      <c r="E190" s="38"/>
    </row>
    <row r="191" spans="5:5" ht="13" x14ac:dyDescent="0.15">
      <c r="E191" s="38"/>
    </row>
    <row r="192" spans="5:5" ht="13" x14ac:dyDescent="0.15">
      <c r="E192" s="38"/>
    </row>
    <row r="193" spans="5:5" ht="13" x14ac:dyDescent="0.15">
      <c r="E193" s="38"/>
    </row>
    <row r="194" spans="5:5" ht="13" x14ac:dyDescent="0.15">
      <c r="E194" s="38"/>
    </row>
    <row r="195" spans="5:5" ht="13" x14ac:dyDescent="0.15">
      <c r="E195" s="38"/>
    </row>
    <row r="196" spans="5:5" ht="13" x14ac:dyDescent="0.15">
      <c r="E196" s="38"/>
    </row>
    <row r="197" spans="5:5" ht="13" x14ac:dyDescent="0.15">
      <c r="E197" s="38"/>
    </row>
    <row r="198" spans="5:5" ht="13" x14ac:dyDescent="0.15">
      <c r="E198" s="38"/>
    </row>
    <row r="199" spans="5:5" ht="13" x14ac:dyDescent="0.15">
      <c r="E199" s="38"/>
    </row>
    <row r="200" spans="5:5" ht="13" x14ac:dyDescent="0.15">
      <c r="E200" s="38"/>
    </row>
    <row r="201" spans="5:5" ht="13" x14ac:dyDescent="0.15">
      <c r="E201" s="38"/>
    </row>
    <row r="202" spans="5:5" ht="13" x14ac:dyDescent="0.15">
      <c r="E202" s="38"/>
    </row>
    <row r="203" spans="5:5" ht="13" x14ac:dyDescent="0.15">
      <c r="E203" s="38"/>
    </row>
    <row r="204" spans="5:5" ht="13" x14ac:dyDescent="0.15">
      <c r="E204" s="38"/>
    </row>
    <row r="205" spans="5:5" ht="13" x14ac:dyDescent="0.15">
      <c r="E205" s="38"/>
    </row>
    <row r="206" spans="5:5" ht="13" x14ac:dyDescent="0.15">
      <c r="E206" s="38"/>
    </row>
    <row r="207" spans="5:5" ht="13" x14ac:dyDescent="0.15">
      <c r="E207" s="38"/>
    </row>
    <row r="208" spans="5:5" ht="13" x14ac:dyDescent="0.15">
      <c r="E208" s="38"/>
    </row>
    <row r="209" spans="5:5" ht="13" x14ac:dyDescent="0.15">
      <c r="E209" s="38"/>
    </row>
    <row r="210" spans="5:5" ht="13" x14ac:dyDescent="0.15">
      <c r="E210" s="38"/>
    </row>
    <row r="211" spans="5:5" ht="13" x14ac:dyDescent="0.15">
      <c r="E211" s="38"/>
    </row>
    <row r="212" spans="5:5" ht="13" x14ac:dyDescent="0.15">
      <c r="E212" s="38"/>
    </row>
    <row r="213" spans="5:5" ht="13" x14ac:dyDescent="0.15">
      <c r="E213" s="38"/>
    </row>
    <row r="214" spans="5:5" ht="13" x14ac:dyDescent="0.15">
      <c r="E214" s="38"/>
    </row>
    <row r="215" spans="5:5" ht="13" x14ac:dyDescent="0.15">
      <c r="E215" s="38"/>
    </row>
    <row r="216" spans="5:5" ht="13" x14ac:dyDescent="0.15">
      <c r="E216" s="38"/>
    </row>
    <row r="217" spans="5:5" ht="13" x14ac:dyDescent="0.15">
      <c r="E217" s="38"/>
    </row>
    <row r="218" spans="5:5" ht="13" x14ac:dyDescent="0.15">
      <c r="E218" s="38"/>
    </row>
    <row r="219" spans="5:5" ht="13" x14ac:dyDescent="0.15">
      <c r="E219" s="38"/>
    </row>
    <row r="220" spans="5:5" ht="13" x14ac:dyDescent="0.15">
      <c r="E220" s="38"/>
    </row>
    <row r="221" spans="5:5" ht="13" x14ac:dyDescent="0.15">
      <c r="E221" s="38"/>
    </row>
    <row r="222" spans="5:5" ht="13" x14ac:dyDescent="0.15">
      <c r="E222" s="38"/>
    </row>
    <row r="223" spans="5:5" ht="13" x14ac:dyDescent="0.15">
      <c r="E223" s="38"/>
    </row>
    <row r="224" spans="5:5" ht="13" x14ac:dyDescent="0.15">
      <c r="E224" s="38"/>
    </row>
    <row r="225" spans="5:5" ht="13" x14ac:dyDescent="0.15">
      <c r="E225" s="38"/>
    </row>
    <row r="226" spans="5:5" ht="13" x14ac:dyDescent="0.15">
      <c r="E226" s="38"/>
    </row>
    <row r="227" spans="5:5" ht="13" x14ac:dyDescent="0.15">
      <c r="E227" s="38"/>
    </row>
    <row r="228" spans="5:5" ht="13" x14ac:dyDescent="0.15">
      <c r="E228" s="38"/>
    </row>
    <row r="229" spans="5:5" ht="13" x14ac:dyDescent="0.15">
      <c r="E229" s="38"/>
    </row>
    <row r="230" spans="5:5" ht="13" x14ac:dyDescent="0.15">
      <c r="E230" s="38"/>
    </row>
    <row r="231" spans="5:5" ht="13" x14ac:dyDescent="0.15">
      <c r="E231" s="38"/>
    </row>
    <row r="232" spans="5:5" ht="13" x14ac:dyDescent="0.15">
      <c r="E232" s="38"/>
    </row>
    <row r="233" spans="5:5" ht="13" x14ac:dyDescent="0.15">
      <c r="E233" s="38"/>
    </row>
    <row r="234" spans="5:5" ht="13" x14ac:dyDescent="0.15">
      <c r="E234" s="38"/>
    </row>
    <row r="235" spans="5:5" ht="13" x14ac:dyDescent="0.15">
      <c r="E235" s="38"/>
    </row>
    <row r="236" spans="5:5" ht="13" x14ac:dyDescent="0.15">
      <c r="E236" s="38"/>
    </row>
    <row r="237" spans="5:5" ht="13" x14ac:dyDescent="0.15">
      <c r="E237" s="38"/>
    </row>
    <row r="238" spans="5:5" ht="13" x14ac:dyDescent="0.15">
      <c r="E238" s="38"/>
    </row>
    <row r="239" spans="5:5" ht="13" x14ac:dyDescent="0.15">
      <c r="E239" s="38"/>
    </row>
    <row r="240" spans="5:5" ht="13" x14ac:dyDescent="0.15">
      <c r="E240" s="38"/>
    </row>
    <row r="241" spans="5:5" ht="13" x14ac:dyDescent="0.15">
      <c r="E241" s="38"/>
    </row>
    <row r="242" spans="5:5" ht="13" x14ac:dyDescent="0.15">
      <c r="E242" s="38"/>
    </row>
    <row r="243" spans="5:5" ht="13" x14ac:dyDescent="0.15">
      <c r="E243" s="38"/>
    </row>
    <row r="244" spans="5:5" ht="13" x14ac:dyDescent="0.15">
      <c r="E244" s="38"/>
    </row>
    <row r="245" spans="5:5" ht="13" x14ac:dyDescent="0.15">
      <c r="E245" s="38"/>
    </row>
    <row r="246" spans="5:5" ht="13" x14ac:dyDescent="0.15">
      <c r="E246" s="38"/>
    </row>
    <row r="247" spans="5:5" ht="13" x14ac:dyDescent="0.15">
      <c r="E247" s="38"/>
    </row>
    <row r="248" spans="5:5" ht="13" x14ac:dyDescent="0.15">
      <c r="E248" s="38"/>
    </row>
    <row r="249" spans="5:5" ht="13" x14ac:dyDescent="0.15">
      <c r="E249" s="38"/>
    </row>
    <row r="250" spans="5:5" ht="13" x14ac:dyDescent="0.15">
      <c r="E250" s="38"/>
    </row>
    <row r="251" spans="5:5" ht="13" x14ac:dyDescent="0.15">
      <c r="E251" s="38"/>
    </row>
    <row r="252" spans="5:5" ht="13" x14ac:dyDescent="0.15">
      <c r="E252" s="38"/>
    </row>
    <row r="253" spans="5:5" ht="13" x14ac:dyDescent="0.15">
      <c r="E253" s="38"/>
    </row>
    <row r="254" spans="5:5" ht="13" x14ac:dyDescent="0.15">
      <c r="E254" s="38"/>
    </row>
    <row r="255" spans="5:5" ht="13" x14ac:dyDescent="0.15">
      <c r="E255" s="38"/>
    </row>
    <row r="256" spans="5:5" ht="13" x14ac:dyDescent="0.15">
      <c r="E256" s="38"/>
    </row>
    <row r="257" spans="5:5" ht="13" x14ac:dyDescent="0.15">
      <c r="E257" s="38"/>
    </row>
    <row r="258" spans="5:5" ht="13" x14ac:dyDescent="0.15">
      <c r="E258" s="38"/>
    </row>
    <row r="259" spans="5:5" ht="13" x14ac:dyDescent="0.15">
      <c r="E259" s="38"/>
    </row>
    <row r="260" spans="5:5" ht="13" x14ac:dyDescent="0.15">
      <c r="E260" s="38"/>
    </row>
    <row r="261" spans="5:5" ht="13" x14ac:dyDescent="0.15">
      <c r="E261" s="38"/>
    </row>
    <row r="262" spans="5:5" ht="13" x14ac:dyDescent="0.15">
      <c r="E262" s="38"/>
    </row>
    <row r="263" spans="5:5" ht="13" x14ac:dyDescent="0.15">
      <c r="E263" s="38"/>
    </row>
    <row r="264" spans="5:5" ht="13" x14ac:dyDescent="0.15">
      <c r="E264" s="38"/>
    </row>
    <row r="265" spans="5:5" ht="13" x14ac:dyDescent="0.15">
      <c r="E265" s="38"/>
    </row>
    <row r="266" spans="5:5" ht="13" x14ac:dyDescent="0.15">
      <c r="E266" s="38"/>
    </row>
    <row r="267" spans="5:5" ht="13" x14ac:dyDescent="0.15">
      <c r="E267" s="38"/>
    </row>
    <row r="268" spans="5:5" ht="13" x14ac:dyDescent="0.15">
      <c r="E268" s="38"/>
    </row>
    <row r="269" spans="5:5" ht="13" x14ac:dyDescent="0.15">
      <c r="E269" s="38"/>
    </row>
    <row r="270" spans="5:5" ht="13" x14ac:dyDescent="0.15">
      <c r="E270" s="38"/>
    </row>
    <row r="271" spans="5:5" ht="13" x14ac:dyDescent="0.15">
      <c r="E271" s="38"/>
    </row>
    <row r="272" spans="5:5" ht="13" x14ac:dyDescent="0.15">
      <c r="E272" s="38"/>
    </row>
    <row r="273" spans="5:5" ht="13" x14ac:dyDescent="0.15">
      <c r="E273" s="38"/>
    </row>
    <row r="274" spans="5:5" ht="13" x14ac:dyDescent="0.15">
      <c r="E274" s="38"/>
    </row>
    <row r="275" spans="5:5" ht="13" x14ac:dyDescent="0.15">
      <c r="E275" s="38"/>
    </row>
    <row r="276" spans="5:5" ht="13" x14ac:dyDescent="0.15">
      <c r="E276" s="38"/>
    </row>
    <row r="277" spans="5:5" ht="13" x14ac:dyDescent="0.15">
      <c r="E277" s="38"/>
    </row>
    <row r="278" spans="5:5" ht="13" x14ac:dyDescent="0.15">
      <c r="E278" s="38"/>
    </row>
    <row r="279" spans="5:5" ht="13" x14ac:dyDescent="0.15">
      <c r="E279" s="38"/>
    </row>
    <row r="280" spans="5:5" ht="13" x14ac:dyDescent="0.15">
      <c r="E280" s="38"/>
    </row>
    <row r="281" spans="5:5" ht="13" x14ac:dyDescent="0.15">
      <c r="E281" s="38"/>
    </row>
    <row r="282" spans="5:5" ht="13" x14ac:dyDescent="0.15">
      <c r="E282" s="38"/>
    </row>
    <row r="283" spans="5:5" ht="13" x14ac:dyDescent="0.15">
      <c r="E283" s="38"/>
    </row>
    <row r="284" spans="5:5" ht="13" x14ac:dyDescent="0.15">
      <c r="E284" s="38"/>
    </row>
    <row r="285" spans="5:5" ht="13" x14ac:dyDescent="0.15">
      <c r="E285" s="38"/>
    </row>
    <row r="286" spans="5:5" ht="13" x14ac:dyDescent="0.15">
      <c r="E286" s="38"/>
    </row>
    <row r="287" spans="5:5" ht="13" x14ac:dyDescent="0.15">
      <c r="E287" s="38"/>
    </row>
    <row r="288" spans="5:5" ht="13" x14ac:dyDescent="0.15">
      <c r="E288" s="38"/>
    </row>
    <row r="289" spans="5:5" ht="13" x14ac:dyDescent="0.15">
      <c r="E289" s="38"/>
    </row>
    <row r="290" spans="5:5" ht="13" x14ac:dyDescent="0.15">
      <c r="E290" s="38"/>
    </row>
    <row r="291" spans="5:5" ht="13" x14ac:dyDescent="0.15">
      <c r="E291" s="38"/>
    </row>
    <row r="292" spans="5:5" ht="13" x14ac:dyDescent="0.15">
      <c r="E292" s="38"/>
    </row>
    <row r="293" spans="5:5" ht="13" x14ac:dyDescent="0.15">
      <c r="E293" s="38"/>
    </row>
    <row r="294" spans="5:5" ht="13" x14ac:dyDescent="0.15">
      <c r="E294" s="38"/>
    </row>
    <row r="295" spans="5:5" ht="13" x14ac:dyDescent="0.15">
      <c r="E295" s="38"/>
    </row>
    <row r="296" spans="5:5" ht="13" x14ac:dyDescent="0.15">
      <c r="E296" s="38"/>
    </row>
    <row r="297" spans="5:5" ht="13" x14ac:dyDescent="0.15">
      <c r="E297" s="38"/>
    </row>
    <row r="298" spans="5:5" ht="13" x14ac:dyDescent="0.15">
      <c r="E298" s="38"/>
    </row>
    <row r="299" spans="5:5" ht="13" x14ac:dyDescent="0.15">
      <c r="E299" s="38"/>
    </row>
    <row r="300" spans="5:5" ht="13" x14ac:dyDescent="0.15">
      <c r="E300" s="38"/>
    </row>
    <row r="301" spans="5:5" ht="13" x14ac:dyDescent="0.15">
      <c r="E301" s="38"/>
    </row>
    <row r="302" spans="5:5" ht="13" x14ac:dyDescent="0.15">
      <c r="E302" s="38"/>
    </row>
    <row r="303" spans="5:5" ht="13" x14ac:dyDescent="0.15">
      <c r="E303" s="38"/>
    </row>
    <row r="304" spans="5:5" ht="13" x14ac:dyDescent="0.15">
      <c r="E304" s="38"/>
    </row>
    <row r="305" spans="5:5" ht="13" x14ac:dyDescent="0.15">
      <c r="E305" s="38"/>
    </row>
    <row r="306" spans="5:5" ht="13" x14ac:dyDescent="0.15">
      <c r="E306" s="38"/>
    </row>
    <row r="307" spans="5:5" ht="13" x14ac:dyDescent="0.15">
      <c r="E307" s="38"/>
    </row>
    <row r="308" spans="5:5" ht="13" x14ac:dyDescent="0.15">
      <c r="E308" s="38"/>
    </row>
    <row r="309" spans="5:5" ht="13" x14ac:dyDescent="0.15">
      <c r="E309" s="38"/>
    </row>
    <row r="310" spans="5:5" ht="13" x14ac:dyDescent="0.15">
      <c r="E310" s="38"/>
    </row>
    <row r="311" spans="5:5" ht="13" x14ac:dyDescent="0.15">
      <c r="E311" s="38"/>
    </row>
    <row r="312" spans="5:5" ht="13" x14ac:dyDescent="0.15">
      <c r="E312" s="38"/>
    </row>
    <row r="313" spans="5:5" ht="13" x14ac:dyDescent="0.15">
      <c r="E313" s="38"/>
    </row>
    <row r="314" spans="5:5" ht="13" x14ac:dyDescent="0.15">
      <c r="E314" s="38"/>
    </row>
    <row r="315" spans="5:5" ht="13" x14ac:dyDescent="0.15">
      <c r="E315" s="38"/>
    </row>
    <row r="316" spans="5:5" ht="13" x14ac:dyDescent="0.15">
      <c r="E316" s="38"/>
    </row>
    <row r="317" spans="5:5" ht="13" x14ac:dyDescent="0.15">
      <c r="E317" s="38"/>
    </row>
    <row r="318" spans="5:5" ht="13" x14ac:dyDescent="0.15">
      <c r="E318" s="38"/>
    </row>
    <row r="319" spans="5:5" ht="13" x14ac:dyDescent="0.15">
      <c r="E319" s="38"/>
    </row>
    <row r="320" spans="5:5" ht="13" x14ac:dyDescent="0.15">
      <c r="E320" s="38"/>
    </row>
    <row r="321" spans="5:5" ht="13" x14ac:dyDescent="0.15">
      <c r="E321" s="38"/>
    </row>
    <row r="322" spans="5:5" ht="13" x14ac:dyDescent="0.15">
      <c r="E322" s="38"/>
    </row>
    <row r="323" spans="5:5" ht="13" x14ac:dyDescent="0.15">
      <c r="E323" s="38"/>
    </row>
    <row r="324" spans="5:5" ht="13" x14ac:dyDescent="0.15">
      <c r="E324" s="38"/>
    </row>
    <row r="325" spans="5:5" ht="13" x14ac:dyDescent="0.15">
      <c r="E325" s="38"/>
    </row>
    <row r="326" spans="5:5" ht="13" x14ac:dyDescent="0.15">
      <c r="E326" s="38"/>
    </row>
    <row r="327" spans="5:5" ht="13" x14ac:dyDescent="0.15">
      <c r="E327" s="38"/>
    </row>
    <row r="328" spans="5:5" ht="13" x14ac:dyDescent="0.15">
      <c r="E328" s="38"/>
    </row>
    <row r="329" spans="5:5" ht="13" x14ac:dyDescent="0.15">
      <c r="E329" s="38"/>
    </row>
    <row r="330" spans="5:5" ht="13" x14ac:dyDescent="0.15">
      <c r="E330" s="38"/>
    </row>
    <row r="331" spans="5:5" ht="13" x14ac:dyDescent="0.15">
      <c r="E331" s="38"/>
    </row>
    <row r="332" spans="5:5" ht="13" x14ac:dyDescent="0.15">
      <c r="E332" s="38"/>
    </row>
    <row r="333" spans="5:5" ht="13" x14ac:dyDescent="0.15">
      <c r="E333" s="38"/>
    </row>
    <row r="334" spans="5:5" ht="13" x14ac:dyDescent="0.15">
      <c r="E334" s="38"/>
    </row>
    <row r="335" spans="5:5" ht="13" x14ac:dyDescent="0.15">
      <c r="E335" s="38"/>
    </row>
    <row r="336" spans="5:5" ht="13" x14ac:dyDescent="0.15">
      <c r="E336" s="38"/>
    </row>
    <row r="337" spans="5:5" ht="13" x14ac:dyDescent="0.15">
      <c r="E337" s="38"/>
    </row>
    <row r="338" spans="5:5" ht="13" x14ac:dyDescent="0.15">
      <c r="E338" s="38"/>
    </row>
    <row r="339" spans="5:5" ht="13" x14ac:dyDescent="0.15">
      <c r="E339" s="38"/>
    </row>
    <row r="340" spans="5:5" ht="13" x14ac:dyDescent="0.15">
      <c r="E340" s="38"/>
    </row>
    <row r="341" spans="5:5" ht="13" x14ac:dyDescent="0.15">
      <c r="E341" s="38"/>
    </row>
    <row r="342" spans="5:5" ht="13" x14ac:dyDescent="0.15">
      <c r="E342" s="38"/>
    </row>
    <row r="343" spans="5:5" ht="13" x14ac:dyDescent="0.15">
      <c r="E343" s="38"/>
    </row>
    <row r="344" spans="5:5" ht="13" x14ac:dyDescent="0.15">
      <c r="E344" s="38"/>
    </row>
    <row r="345" spans="5:5" ht="13" x14ac:dyDescent="0.15">
      <c r="E345" s="38"/>
    </row>
    <row r="346" spans="5:5" ht="13" x14ac:dyDescent="0.15">
      <c r="E346" s="38"/>
    </row>
    <row r="347" spans="5:5" ht="13" x14ac:dyDescent="0.15">
      <c r="E347" s="38"/>
    </row>
    <row r="348" spans="5:5" ht="13" x14ac:dyDescent="0.15">
      <c r="E348" s="38"/>
    </row>
    <row r="349" spans="5:5" ht="13" x14ac:dyDescent="0.15">
      <c r="E349" s="38"/>
    </row>
    <row r="350" spans="5:5" ht="13" x14ac:dyDescent="0.15">
      <c r="E350" s="38"/>
    </row>
    <row r="351" spans="5:5" ht="13" x14ac:dyDescent="0.15">
      <c r="E351" s="38"/>
    </row>
    <row r="352" spans="5:5" ht="13" x14ac:dyDescent="0.15">
      <c r="E352" s="38"/>
    </row>
    <row r="353" spans="5:5" ht="13" x14ac:dyDescent="0.15">
      <c r="E353" s="38"/>
    </row>
    <row r="354" spans="5:5" ht="13" x14ac:dyDescent="0.15">
      <c r="E354" s="38"/>
    </row>
    <row r="355" spans="5:5" ht="13" x14ac:dyDescent="0.15">
      <c r="E355" s="38"/>
    </row>
    <row r="356" spans="5:5" ht="13" x14ac:dyDescent="0.15">
      <c r="E356" s="38"/>
    </row>
    <row r="357" spans="5:5" ht="13" x14ac:dyDescent="0.15">
      <c r="E357" s="38"/>
    </row>
    <row r="358" spans="5:5" ht="13" x14ac:dyDescent="0.15">
      <c r="E358" s="38"/>
    </row>
    <row r="359" spans="5:5" ht="13" x14ac:dyDescent="0.15">
      <c r="E359" s="38"/>
    </row>
    <row r="360" spans="5:5" ht="13" x14ac:dyDescent="0.15">
      <c r="E360" s="38"/>
    </row>
    <row r="361" spans="5:5" ht="13" x14ac:dyDescent="0.15">
      <c r="E361" s="38"/>
    </row>
    <row r="362" spans="5:5" ht="13" x14ac:dyDescent="0.15">
      <c r="E362" s="38"/>
    </row>
    <row r="363" spans="5:5" ht="13" x14ac:dyDescent="0.15">
      <c r="E363" s="38"/>
    </row>
    <row r="364" spans="5:5" ht="13" x14ac:dyDescent="0.15">
      <c r="E364" s="38"/>
    </row>
    <row r="365" spans="5:5" ht="13" x14ac:dyDescent="0.15">
      <c r="E365" s="38"/>
    </row>
    <row r="366" spans="5:5" ht="13" x14ac:dyDescent="0.15">
      <c r="E366" s="38"/>
    </row>
    <row r="367" spans="5:5" ht="13" x14ac:dyDescent="0.15">
      <c r="E367" s="38"/>
    </row>
    <row r="368" spans="5:5" ht="13" x14ac:dyDescent="0.15">
      <c r="E368" s="38"/>
    </row>
    <row r="369" spans="5:5" ht="13" x14ac:dyDescent="0.15">
      <c r="E369" s="38"/>
    </row>
    <row r="370" spans="5:5" ht="13" x14ac:dyDescent="0.15">
      <c r="E370" s="38"/>
    </row>
    <row r="371" spans="5:5" ht="13" x14ac:dyDescent="0.15">
      <c r="E371" s="38"/>
    </row>
    <row r="372" spans="5:5" ht="13" x14ac:dyDescent="0.15">
      <c r="E372" s="38"/>
    </row>
    <row r="373" spans="5:5" ht="13" x14ac:dyDescent="0.15">
      <c r="E373" s="38"/>
    </row>
    <row r="374" spans="5:5" ht="13" x14ac:dyDescent="0.15">
      <c r="E374" s="38"/>
    </row>
    <row r="375" spans="5:5" ht="13" x14ac:dyDescent="0.15">
      <c r="E375" s="38"/>
    </row>
    <row r="376" spans="5:5" ht="13" x14ac:dyDescent="0.15">
      <c r="E376" s="38"/>
    </row>
    <row r="377" spans="5:5" ht="13" x14ac:dyDescent="0.15">
      <c r="E377" s="38"/>
    </row>
    <row r="378" spans="5:5" ht="13" x14ac:dyDescent="0.15">
      <c r="E378" s="38"/>
    </row>
    <row r="379" spans="5:5" ht="13" x14ac:dyDescent="0.15">
      <c r="E379" s="38"/>
    </row>
    <row r="380" spans="5:5" ht="13" x14ac:dyDescent="0.15">
      <c r="E380" s="38"/>
    </row>
    <row r="381" spans="5:5" ht="13" x14ac:dyDescent="0.15">
      <c r="E381" s="38"/>
    </row>
    <row r="382" spans="5:5" ht="13" x14ac:dyDescent="0.15">
      <c r="E382" s="38"/>
    </row>
    <row r="383" spans="5:5" ht="13" x14ac:dyDescent="0.15">
      <c r="E383" s="38"/>
    </row>
    <row r="384" spans="5:5" ht="13" x14ac:dyDescent="0.15">
      <c r="E384" s="38"/>
    </row>
    <row r="385" spans="5:5" ht="13" x14ac:dyDescent="0.15">
      <c r="E385" s="38"/>
    </row>
    <row r="386" spans="5:5" ht="13" x14ac:dyDescent="0.15">
      <c r="E386" s="38"/>
    </row>
    <row r="387" spans="5:5" ht="13" x14ac:dyDescent="0.15">
      <c r="E387" s="38"/>
    </row>
    <row r="388" spans="5:5" ht="13" x14ac:dyDescent="0.15">
      <c r="E388" s="38"/>
    </row>
    <row r="389" spans="5:5" ht="13" x14ac:dyDescent="0.15">
      <c r="E389" s="38"/>
    </row>
    <row r="390" spans="5:5" ht="13" x14ac:dyDescent="0.15">
      <c r="E390" s="38"/>
    </row>
    <row r="391" spans="5:5" ht="13" x14ac:dyDescent="0.15">
      <c r="E391" s="38"/>
    </row>
    <row r="392" spans="5:5" ht="13" x14ac:dyDescent="0.15">
      <c r="E392" s="38"/>
    </row>
    <row r="393" spans="5:5" ht="13" x14ac:dyDescent="0.15">
      <c r="E393" s="38"/>
    </row>
    <row r="394" spans="5:5" ht="13" x14ac:dyDescent="0.15">
      <c r="E394" s="38"/>
    </row>
    <row r="395" spans="5:5" ht="13" x14ac:dyDescent="0.15">
      <c r="E395" s="38"/>
    </row>
    <row r="396" spans="5:5" ht="13" x14ac:dyDescent="0.15">
      <c r="E396" s="38"/>
    </row>
    <row r="397" spans="5:5" ht="13" x14ac:dyDescent="0.15">
      <c r="E397" s="38"/>
    </row>
    <row r="398" spans="5:5" ht="13" x14ac:dyDescent="0.15">
      <c r="E398" s="38"/>
    </row>
    <row r="399" spans="5:5" ht="13" x14ac:dyDescent="0.15">
      <c r="E399" s="38"/>
    </row>
    <row r="400" spans="5:5" ht="13" x14ac:dyDescent="0.15">
      <c r="E400" s="38"/>
    </row>
    <row r="401" spans="5:5" ht="13" x14ac:dyDescent="0.15">
      <c r="E401" s="38"/>
    </row>
    <row r="402" spans="5:5" ht="13" x14ac:dyDescent="0.15">
      <c r="E402" s="38"/>
    </row>
    <row r="403" spans="5:5" ht="13" x14ac:dyDescent="0.15">
      <c r="E403" s="38"/>
    </row>
    <row r="404" spans="5:5" ht="13" x14ac:dyDescent="0.15">
      <c r="E404" s="38"/>
    </row>
    <row r="405" spans="5:5" ht="13" x14ac:dyDescent="0.15">
      <c r="E405" s="38"/>
    </row>
    <row r="406" spans="5:5" ht="13" x14ac:dyDescent="0.15">
      <c r="E406" s="38"/>
    </row>
    <row r="407" spans="5:5" ht="13" x14ac:dyDescent="0.15">
      <c r="E407" s="38"/>
    </row>
    <row r="408" spans="5:5" ht="13" x14ac:dyDescent="0.15">
      <c r="E408" s="38"/>
    </row>
    <row r="409" spans="5:5" ht="13" x14ac:dyDescent="0.15">
      <c r="E409" s="38"/>
    </row>
    <row r="410" spans="5:5" ht="13" x14ac:dyDescent="0.15">
      <c r="E410" s="38"/>
    </row>
    <row r="411" spans="5:5" ht="13" x14ac:dyDescent="0.15">
      <c r="E411" s="38"/>
    </row>
    <row r="412" spans="5:5" ht="13" x14ac:dyDescent="0.15">
      <c r="E412" s="38"/>
    </row>
    <row r="413" spans="5:5" ht="13" x14ac:dyDescent="0.15">
      <c r="E413" s="38"/>
    </row>
    <row r="414" spans="5:5" ht="13" x14ac:dyDescent="0.15">
      <c r="E414" s="38"/>
    </row>
    <row r="415" spans="5:5" ht="13" x14ac:dyDescent="0.15">
      <c r="E415" s="38"/>
    </row>
    <row r="416" spans="5:5" ht="13" x14ac:dyDescent="0.15">
      <c r="E416" s="38"/>
    </row>
    <row r="417" spans="5:5" ht="13" x14ac:dyDescent="0.15">
      <c r="E417" s="38"/>
    </row>
    <row r="418" spans="5:5" ht="13" x14ac:dyDescent="0.15">
      <c r="E418" s="38"/>
    </row>
    <row r="419" spans="5:5" ht="13" x14ac:dyDescent="0.15">
      <c r="E419" s="38"/>
    </row>
    <row r="420" spans="5:5" ht="13" x14ac:dyDescent="0.15">
      <c r="E420" s="38"/>
    </row>
    <row r="421" spans="5:5" ht="13" x14ac:dyDescent="0.15">
      <c r="E421" s="38"/>
    </row>
    <row r="422" spans="5:5" ht="13" x14ac:dyDescent="0.15">
      <c r="E422" s="38"/>
    </row>
    <row r="423" spans="5:5" ht="13" x14ac:dyDescent="0.15">
      <c r="E423" s="38"/>
    </row>
    <row r="424" spans="5:5" ht="13" x14ac:dyDescent="0.15">
      <c r="E424" s="38"/>
    </row>
    <row r="425" spans="5:5" ht="13" x14ac:dyDescent="0.15">
      <c r="E425" s="38"/>
    </row>
    <row r="426" spans="5:5" ht="13" x14ac:dyDescent="0.15">
      <c r="E426" s="38"/>
    </row>
    <row r="427" spans="5:5" ht="13" x14ac:dyDescent="0.15">
      <c r="E427" s="38"/>
    </row>
    <row r="428" spans="5:5" ht="13" x14ac:dyDescent="0.15">
      <c r="E428" s="38"/>
    </row>
    <row r="429" spans="5:5" ht="13" x14ac:dyDescent="0.15">
      <c r="E429" s="38"/>
    </row>
    <row r="430" spans="5:5" ht="13" x14ac:dyDescent="0.15">
      <c r="E430" s="38"/>
    </row>
    <row r="431" spans="5:5" ht="13" x14ac:dyDescent="0.15">
      <c r="E431" s="38"/>
    </row>
    <row r="432" spans="5:5" ht="13" x14ac:dyDescent="0.15">
      <c r="E432" s="38"/>
    </row>
    <row r="433" spans="5:5" ht="13" x14ac:dyDescent="0.15">
      <c r="E433" s="38"/>
    </row>
    <row r="434" spans="5:5" ht="13" x14ac:dyDescent="0.15">
      <c r="E434" s="38"/>
    </row>
    <row r="435" spans="5:5" ht="13" x14ac:dyDescent="0.15">
      <c r="E435" s="38"/>
    </row>
    <row r="436" spans="5:5" ht="13" x14ac:dyDescent="0.15">
      <c r="E436" s="38"/>
    </row>
    <row r="437" spans="5:5" ht="13" x14ac:dyDescent="0.15">
      <c r="E437" s="38"/>
    </row>
    <row r="438" spans="5:5" ht="13" x14ac:dyDescent="0.15">
      <c r="E438" s="38"/>
    </row>
    <row r="439" spans="5:5" ht="13" x14ac:dyDescent="0.15">
      <c r="E439" s="38"/>
    </row>
    <row r="440" spans="5:5" ht="13" x14ac:dyDescent="0.15">
      <c r="E440" s="38"/>
    </row>
    <row r="441" spans="5:5" ht="13" x14ac:dyDescent="0.15">
      <c r="E441" s="38"/>
    </row>
    <row r="442" spans="5:5" ht="13" x14ac:dyDescent="0.15">
      <c r="E442" s="38"/>
    </row>
    <row r="443" spans="5:5" ht="13" x14ac:dyDescent="0.15">
      <c r="E443" s="38"/>
    </row>
    <row r="444" spans="5:5" ht="13" x14ac:dyDescent="0.15">
      <c r="E444" s="38"/>
    </row>
    <row r="445" spans="5:5" ht="13" x14ac:dyDescent="0.15">
      <c r="E445" s="38"/>
    </row>
    <row r="446" spans="5:5" ht="13" x14ac:dyDescent="0.15">
      <c r="E446" s="38"/>
    </row>
    <row r="447" spans="5:5" ht="13" x14ac:dyDescent="0.15">
      <c r="E447" s="38"/>
    </row>
    <row r="448" spans="5:5" ht="13" x14ac:dyDescent="0.15">
      <c r="E448" s="38"/>
    </row>
    <row r="449" spans="5:5" ht="13" x14ac:dyDescent="0.15">
      <c r="E449" s="38"/>
    </row>
    <row r="450" spans="5:5" ht="13" x14ac:dyDescent="0.15">
      <c r="E450" s="38"/>
    </row>
    <row r="451" spans="5:5" ht="13" x14ac:dyDescent="0.15">
      <c r="E451" s="38"/>
    </row>
    <row r="452" spans="5:5" ht="13" x14ac:dyDescent="0.15">
      <c r="E452" s="38"/>
    </row>
    <row r="453" spans="5:5" ht="13" x14ac:dyDescent="0.15">
      <c r="E453" s="38"/>
    </row>
    <row r="454" spans="5:5" ht="13" x14ac:dyDescent="0.15">
      <c r="E454" s="38"/>
    </row>
    <row r="455" spans="5:5" ht="13" x14ac:dyDescent="0.15">
      <c r="E455" s="38"/>
    </row>
    <row r="456" spans="5:5" ht="13" x14ac:dyDescent="0.15">
      <c r="E456" s="38"/>
    </row>
    <row r="457" spans="5:5" ht="13" x14ac:dyDescent="0.15">
      <c r="E457" s="38"/>
    </row>
    <row r="458" spans="5:5" ht="13" x14ac:dyDescent="0.15">
      <c r="E458" s="38"/>
    </row>
    <row r="459" spans="5:5" ht="13" x14ac:dyDescent="0.15">
      <c r="E459" s="38"/>
    </row>
    <row r="460" spans="5:5" ht="13" x14ac:dyDescent="0.15">
      <c r="E460" s="38"/>
    </row>
    <row r="461" spans="5:5" ht="13" x14ac:dyDescent="0.15">
      <c r="E461" s="38"/>
    </row>
    <row r="462" spans="5:5" ht="13" x14ac:dyDescent="0.15">
      <c r="E462" s="38"/>
    </row>
    <row r="463" spans="5:5" ht="13" x14ac:dyDescent="0.15">
      <c r="E463" s="38"/>
    </row>
    <row r="464" spans="5:5" ht="13" x14ac:dyDescent="0.15">
      <c r="E464" s="38"/>
    </row>
    <row r="465" spans="5:5" ht="13" x14ac:dyDescent="0.15">
      <c r="E465" s="38"/>
    </row>
    <row r="466" spans="5:5" ht="13" x14ac:dyDescent="0.15">
      <c r="E466" s="38"/>
    </row>
    <row r="467" spans="5:5" ht="13" x14ac:dyDescent="0.15">
      <c r="E467" s="38"/>
    </row>
    <row r="468" spans="5:5" ht="13" x14ac:dyDescent="0.15">
      <c r="E468" s="38"/>
    </row>
    <row r="469" spans="5:5" ht="13" x14ac:dyDescent="0.15">
      <c r="E469" s="38"/>
    </row>
    <row r="470" spans="5:5" ht="13" x14ac:dyDescent="0.15">
      <c r="E470" s="38"/>
    </row>
    <row r="471" spans="5:5" ht="13" x14ac:dyDescent="0.15">
      <c r="E471" s="38"/>
    </row>
    <row r="472" spans="5:5" ht="13" x14ac:dyDescent="0.15">
      <c r="E472" s="38"/>
    </row>
    <row r="473" spans="5:5" ht="13" x14ac:dyDescent="0.15">
      <c r="E473" s="38"/>
    </row>
    <row r="474" spans="5:5" ht="13" x14ac:dyDescent="0.15">
      <c r="E474" s="38"/>
    </row>
    <row r="475" spans="5:5" ht="13" x14ac:dyDescent="0.15">
      <c r="E475" s="38"/>
    </row>
    <row r="476" spans="5:5" ht="13" x14ac:dyDescent="0.15">
      <c r="E476" s="38"/>
    </row>
    <row r="477" spans="5:5" ht="13" x14ac:dyDescent="0.15">
      <c r="E477" s="38"/>
    </row>
    <row r="478" spans="5:5" ht="13" x14ac:dyDescent="0.15">
      <c r="E478" s="38"/>
    </row>
    <row r="479" spans="5:5" ht="13" x14ac:dyDescent="0.15">
      <c r="E479" s="38"/>
    </row>
    <row r="480" spans="5:5" ht="13" x14ac:dyDescent="0.15">
      <c r="E480" s="38"/>
    </row>
    <row r="481" spans="5:5" ht="13" x14ac:dyDescent="0.15">
      <c r="E481" s="38"/>
    </row>
    <row r="482" spans="5:5" ht="13" x14ac:dyDescent="0.15">
      <c r="E482" s="38"/>
    </row>
    <row r="483" spans="5:5" ht="13" x14ac:dyDescent="0.15">
      <c r="E483" s="38"/>
    </row>
    <row r="484" spans="5:5" ht="13" x14ac:dyDescent="0.15">
      <c r="E484" s="38"/>
    </row>
    <row r="485" spans="5:5" ht="13" x14ac:dyDescent="0.15">
      <c r="E485" s="38"/>
    </row>
    <row r="486" spans="5:5" ht="13" x14ac:dyDescent="0.15">
      <c r="E486" s="38"/>
    </row>
    <row r="487" spans="5:5" ht="13" x14ac:dyDescent="0.15">
      <c r="E487" s="38"/>
    </row>
    <row r="488" spans="5:5" ht="13" x14ac:dyDescent="0.15">
      <c r="E488" s="38"/>
    </row>
    <row r="489" spans="5:5" ht="13" x14ac:dyDescent="0.15">
      <c r="E489" s="38"/>
    </row>
    <row r="490" spans="5:5" ht="13" x14ac:dyDescent="0.15">
      <c r="E490" s="38"/>
    </row>
    <row r="491" spans="5:5" ht="13" x14ac:dyDescent="0.15">
      <c r="E491" s="38"/>
    </row>
    <row r="492" spans="5:5" ht="13" x14ac:dyDescent="0.15">
      <c r="E492" s="38"/>
    </row>
    <row r="493" spans="5:5" ht="13" x14ac:dyDescent="0.15">
      <c r="E493" s="38"/>
    </row>
    <row r="494" spans="5:5" ht="13" x14ac:dyDescent="0.15">
      <c r="E494" s="38"/>
    </row>
    <row r="495" spans="5:5" ht="13" x14ac:dyDescent="0.15">
      <c r="E495" s="38"/>
    </row>
    <row r="496" spans="5:5" ht="13" x14ac:dyDescent="0.15">
      <c r="E496" s="38"/>
    </row>
    <row r="497" spans="5:5" ht="13" x14ac:dyDescent="0.15">
      <c r="E497" s="38"/>
    </row>
    <row r="498" spans="5:5" ht="13" x14ac:dyDescent="0.15">
      <c r="E498" s="38"/>
    </row>
    <row r="499" spans="5:5" ht="13" x14ac:dyDescent="0.15">
      <c r="E499" s="38"/>
    </row>
    <row r="500" spans="5:5" ht="13" x14ac:dyDescent="0.15">
      <c r="E500" s="38"/>
    </row>
    <row r="501" spans="5:5" ht="13" x14ac:dyDescent="0.15">
      <c r="E501" s="38"/>
    </row>
    <row r="502" spans="5:5" ht="13" x14ac:dyDescent="0.15">
      <c r="E502" s="38"/>
    </row>
    <row r="503" spans="5:5" ht="13" x14ac:dyDescent="0.15">
      <c r="E503" s="38"/>
    </row>
    <row r="504" spans="5:5" ht="13" x14ac:dyDescent="0.15">
      <c r="E504" s="38"/>
    </row>
    <row r="505" spans="5:5" ht="13" x14ac:dyDescent="0.15">
      <c r="E505" s="38"/>
    </row>
    <row r="506" spans="5:5" ht="13" x14ac:dyDescent="0.15">
      <c r="E506" s="38"/>
    </row>
    <row r="507" spans="5:5" ht="13" x14ac:dyDescent="0.15">
      <c r="E507" s="38"/>
    </row>
    <row r="508" spans="5:5" ht="13" x14ac:dyDescent="0.15">
      <c r="E508" s="38"/>
    </row>
    <row r="509" spans="5:5" ht="13" x14ac:dyDescent="0.15">
      <c r="E509" s="38"/>
    </row>
    <row r="510" spans="5:5" ht="13" x14ac:dyDescent="0.15">
      <c r="E510" s="38"/>
    </row>
    <row r="511" spans="5:5" ht="13" x14ac:dyDescent="0.15">
      <c r="E511" s="38"/>
    </row>
    <row r="512" spans="5:5" ht="13" x14ac:dyDescent="0.15">
      <c r="E512" s="38"/>
    </row>
    <row r="513" spans="5:5" ht="13" x14ac:dyDescent="0.15">
      <c r="E513" s="38"/>
    </row>
    <row r="514" spans="5:5" ht="13" x14ac:dyDescent="0.15">
      <c r="E514" s="38"/>
    </row>
    <row r="515" spans="5:5" ht="13" x14ac:dyDescent="0.15">
      <c r="E515" s="38"/>
    </row>
    <row r="516" spans="5:5" ht="13" x14ac:dyDescent="0.15">
      <c r="E516" s="38"/>
    </row>
    <row r="517" spans="5:5" ht="13" x14ac:dyDescent="0.15">
      <c r="E517" s="38"/>
    </row>
    <row r="518" spans="5:5" ht="13" x14ac:dyDescent="0.15">
      <c r="E518" s="38"/>
    </row>
    <row r="519" spans="5:5" ht="13" x14ac:dyDescent="0.15">
      <c r="E519" s="38"/>
    </row>
    <row r="520" spans="5:5" ht="13" x14ac:dyDescent="0.15">
      <c r="E520" s="38"/>
    </row>
    <row r="521" spans="5:5" ht="13" x14ac:dyDescent="0.15">
      <c r="E521" s="38"/>
    </row>
    <row r="522" spans="5:5" ht="13" x14ac:dyDescent="0.15">
      <c r="E522" s="38"/>
    </row>
    <row r="523" spans="5:5" ht="13" x14ac:dyDescent="0.15">
      <c r="E523" s="38"/>
    </row>
    <row r="524" spans="5:5" ht="13" x14ac:dyDescent="0.15">
      <c r="E524" s="38"/>
    </row>
    <row r="525" spans="5:5" ht="13" x14ac:dyDescent="0.15">
      <c r="E525" s="38"/>
    </row>
    <row r="526" spans="5:5" ht="13" x14ac:dyDescent="0.15">
      <c r="E526" s="38"/>
    </row>
    <row r="527" spans="5:5" ht="13" x14ac:dyDescent="0.15">
      <c r="E527" s="38"/>
    </row>
    <row r="528" spans="5:5" ht="13" x14ac:dyDescent="0.15">
      <c r="E528" s="38"/>
    </row>
    <row r="529" spans="5:5" ht="13" x14ac:dyDescent="0.15">
      <c r="E529" s="38"/>
    </row>
    <row r="530" spans="5:5" ht="13" x14ac:dyDescent="0.15">
      <c r="E530" s="38"/>
    </row>
    <row r="531" spans="5:5" ht="13" x14ac:dyDescent="0.15">
      <c r="E531" s="38"/>
    </row>
    <row r="532" spans="5:5" ht="13" x14ac:dyDescent="0.15">
      <c r="E532" s="38"/>
    </row>
    <row r="533" spans="5:5" ht="13" x14ac:dyDescent="0.15">
      <c r="E533" s="38"/>
    </row>
    <row r="534" spans="5:5" ht="13" x14ac:dyDescent="0.15">
      <c r="E534" s="38"/>
    </row>
    <row r="535" spans="5:5" ht="13" x14ac:dyDescent="0.15">
      <c r="E535" s="38"/>
    </row>
    <row r="536" spans="5:5" ht="13" x14ac:dyDescent="0.15">
      <c r="E536" s="38"/>
    </row>
    <row r="537" spans="5:5" ht="13" x14ac:dyDescent="0.15">
      <c r="E537" s="38"/>
    </row>
    <row r="538" spans="5:5" ht="13" x14ac:dyDescent="0.15">
      <c r="E538" s="38"/>
    </row>
    <row r="539" spans="5:5" ht="13" x14ac:dyDescent="0.15">
      <c r="E539" s="38"/>
    </row>
    <row r="540" spans="5:5" ht="13" x14ac:dyDescent="0.15">
      <c r="E540" s="38"/>
    </row>
    <row r="541" spans="5:5" ht="13" x14ac:dyDescent="0.15">
      <c r="E541" s="38"/>
    </row>
    <row r="542" spans="5:5" ht="13" x14ac:dyDescent="0.15">
      <c r="E542" s="38"/>
    </row>
    <row r="543" spans="5:5" ht="13" x14ac:dyDescent="0.15">
      <c r="E543" s="38"/>
    </row>
    <row r="544" spans="5:5" ht="13" x14ac:dyDescent="0.15">
      <c r="E544" s="38"/>
    </row>
    <row r="545" spans="5:5" ht="13" x14ac:dyDescent="0.15">
      <c r="E545" s="38"/>
    </row>
    <row r="546" spans="5:5" ht="13" x14ac:dyDescent="0.15">
      <c r="E546" s="38"/>
    </row>
    <row r="547" spans="5:5" ht="13" x14ac:dyDescent="0.15">
      <c r="E547" s="38"/>
    </row>
    <row r="548" spans="5:5" ht="13" x14ac:dyDescent="0.15">
      <c r="E548" s="38"/>
    </row>
    <row r="549" spans="5:5" ht="13" x14ac:dyDescent="0.15">
      <c r="E549" s="38"/>
    </row>
    <row r="550" spans="5:5" ht="13" x14ac:dyDescent="0.15">
      <c r="E550" s="38"/>
    </row>
    <row r="551" spans="5:5" ht="13" x14ac:dyDescent="0.15">
      <c r="E551" s="38"/>
    </row>
    <row r="552" spans="5:5" ht="13" x14ac:dyDescent="0.15">
      <c r="E552" s="38"/>
    </row>
    <row r="553" spans="5:5" ht="13" x14ac:dyDescent="0.15">
      <c r="E553" s="38"/>
    </row>
    <row r="554" spans="5:5" ht="13" x14ac:dyDescent="0.15">
      <c r="E554" s="38"/>
    </row>
    <row r="555" spans="5:5" ht="13" x14ac:dyDescent="0.15">
      <c r="E555" s="38"/>
    </row>
    <row r="556" spans="5:5" ht="13" x14ac:dyDescent="0.15">
      <c r="E556" s="38"/>
    </row>
    <row r="557" spans="5:5" ht="13" x14ac:dyDescent="0.15">
      <c r="E557" s="38"/>
    </row>
    <row r="558" spans="5:5" ht="13" x14ac:dyDescent="0.15">
      <c r="E558" s="38"/>
    </row>
    <row r="559" spans="5:5" ht="13" x14ac:dyDescent="0.15">
      <c r="E559" s="38"/>
    </row>
    <row r="560" spans="5:5" ht="13" x14ac:dyDescent="0.15">
      <c r="E560" s="38"/>
    </row>
    <row r="561" spans="5:5" ht="13" x14ac:dyDescent="0.15">
      <c r="E561" s="38"/>
    </row>
    <row r="562" spans="5:5" ht="13" x14ac:dyDescent="0.15">
      <c r="E562" s="38"/>
    </row>
    <row r="563" spans="5:5" ht="13" x14ac:dyDescent="0.15">
      <c r="E563" s="38"/>
    </row>
    <row r="564" spans="5:5" ht="13" x14ac:dyDescent="0.15">
      <c r="E564" s="38"/>
    </row>
    <row r="565" spans="5:5" ht="13" x14ac:dyDescent="0.15">
      <c r="E565" s="38"/>
    </row>
    <row r="566" spans="5:5" ht="13" x14ac:dyDescent="0.15">
      <c r="E566" s="38"/>
    </row>
    <row r="567" spans="5:5" ht="13" x14ac:dyDescent="0.15">
      <c r="E567" s="38"/>
    </row>
    <row r="568" spans="5:5" ht="13" x14ac:dyDescent="0.15">
      <c r="E568" s="38"/>
    </row>
    <row r="569" spans="5:5" ht="13" x14ac:dyDescent="0.15">
      <c r="E569" s="38"/>
    </row>
    <row r="570" spans="5:5" ht="13" x14ac:dyDescent="0.15">
      <c r="E570" s="38"/>
    </row>
    <row r="571" spans="5:5" ht="13" x14ac:dyDescent="0.15">
      <c r="E571" s="38"/>
    </row>
    <row r="572" spans="5:5" ht="13" x14ac:dyDescent="0.15">
      <c r="E572" s="38"/>
    </row>
    <row r="573" spans="5:5" ht="13" x14ac:dyDescent="0.15">
      <c r="E573" s="38"/>
    </row>
    <row r="574" spans="5:5" ht="13" x14ac:dyDescent="0.15">
      <c r="E574" s="38"/>
    </row>
    <row r="575" spans="5:5" ht="13" x14ac:dyDescent="0.15">
      <c r="E575" s="38"/>
    </row>
    <row r="576" spans="5:5" ht="13" x14ac:dyDescent="0.15">
      <c r="E576" s="38"/>
    </row>
    <row r="577" spans="5:5" ht="13" x14ac:dyDescent="0.15">
      <c r="E577" s="38"/>
    </row>
    <row r="578" spans="5:5" ht="13" x14ac:dyDescent="0.15">
      <c r="E578" s="38"/>
    </row>
    <row r="579" spans="5:5" ht="13" x14ac:dyDescent="0.15">
      <c r="E579" s="38"/>
    </row>
    <row r="580" spans="5:5" ht="13" x14ac:dyDescent="0.15">
      <c r="E580" s="38"/>
    </row>
    <row r="581" spans="5:5" ht="13" x14ac:dyDescent="0.15">
      <c r="E581" s="38"/>
    </row>
    <row r="582" spans="5:5" ht="13" x14ac:dyDescent="0.15">
      <c r="E582" s="38"/>
    </row>
    <row r="583" spans="5:5" ht="13" x14ac:dyDescent="0.15">
      <c r="E583" s="38"/>
    </row>
    <row r="584" spans="5:5" ht="13" x14ac:dyDescent="0.15">
      <c r="E584" s="38"/>
    </row>
    <row r="585" spans="5:5" ht="13" x14ac:dyDescent="0.15">
      <c r="E585" s="38"/>
    </row>
    <row r="586" spans="5:5" ht="13" x14ac:dyDescent="0.15">
      <c r="E586" s="38"/>
    </row>
    <row r="587" spans="5:5" ht="13" x14ac:dyDescent="0.15">
      <c r="E587" s="38"/>
    </row>
    <row r="588" spans="5:5" ht="13" x14ac:dyDescent="0.15">
      <c r="E588" s="38"/>
    </row>
    <row r="589" spans="5:5" ht="13" x14ac:dyDescent="0.15">
      <c r="E589" s="38"/>
    </row>
    <row r="590" spans="5:5" ht="13" x14ac:dyDescent="0.15">
      <c r="E590" s="38"/>
    </row>
    <row r="591" spans="5:5" ht="13" x14ac:dyDescent="0.15">
      <c r="E591" s="38"/>
    </row>
    <row r="592" spans="5:5" ht="13" x14ac:dyDescent="0.15">
      <c r="E592" s="38"/>
    </row>
    <row r="593" spans="5:5" ht="13" x14ac:dyDescent="0.15">
      <c r="E593" s="38"/>
    </row>
    <row r="594" spans="5:5" ht="13" x14ac:dyDescent="0.15">
      <c r="E594" s="38"/>
    </row>
    <row r="595" spans="5:5" ht="13" x14ac:dyDescent="0.15">
      <c r="E595" s="38"/>
    </row>
    <row r="596" spans="5:5" ht="13" x14ac:dyDescent="0.15">
      <c r="E596" s="38"/>
    </row>
    <row r="597" spans="5:5" ht="13" x14ac:dyDescent="0.15">
      <c r="E597" s="38"/>
    </row>
    <row r="598" spans="5:5" ht="13" x14ac:dyDescent="0.15">
      <c r="E598" s="38"/>
    </row>
    <row r="599" spans="5:5" ht="13" x14ac:dyDescent="0.15">
      <c r="E599" s="38"/>
    </row>
    <row r="600" spans="5:5" ht="13" x14ac:dyDescent="0.15">
      <c r="E600" s="38"/>
    </row>
    <row r="601" spans="5:5" ht="13" x14ac:dyDescent="0.15">
      <c r="E601" s="38"/>
    </row>
    <row r="602" spans="5:5" ht="13" x14ac:dyDescent="0.15">
      <c r="E602" s="38"/>
    </row>
    <row r="603" spans="5:5" ht="13" x14ac:dyDescent="0.15">
      <c r="E603" s="38"/>
    </row>
    <row r="604" spans="5:5" ht="13" x14ac:dyDescent="0.15">
      <c r="E604" s="38"/>
    </row>
    <row r="605" spans="5:5" ht="13" x14ac:dyDescent="0.15">
      <c r="E605" s="38"/>
    </row>
    <row r="606" spans="5:5" ht="13" x14ac:dyDescent="0.15">
      <c r="E606" s="38"/>
    </row>
    <row r="607" spans="5:5" ht="13" x14ac:dyDescent="0.15">
      <c r="E607" s="38"/>
    </row>
    <row r="608" spans="5:5" ht="13" x14ac:dyDescent="0.15">
      <c r="E608" s="38"/>
    </row>
    <row r="609" spans="5:5" ht="13" x14ac:dyDescent="0.15">
      <c r="E609" s="38"/>
    </row>
    <row r="610" spans="5:5" ht="13" x14ac:dyDescent="0.15">
      <c r="E610" s="38"/>
    </row>
    <row r="611" spans="5:5" ht="13" x14ac:dyDescent="0.15">
      <c r="E611" s="38"/>
    </row>
    <row r="612" spans="5:5" ht="13" x14ac:dyDescent="0.15">
      <c r="E612" s="38"/>
    </row>
    <row r="613" spans="5:5" ht="13" x14ac:dyDescent="0.15">
      <c r="E613" s="38"/>
    </row>
    <row r="614" spans="5:5" ht="13" x14ac:dyDescent="0.15">
      <c r="E614" s="38"/>
    </row>
    <row r="615" spans="5:5" ht="13" x14ac:dyDescent="0.15">
      <c r="E615" s="38"/>
    </row>
    <row r="616" spans="5:5" ht="13" x14ac:dyDescent="0.15">
      <c r="E616" s="38"/>
    </row>
    <row r="617" spans="5:5" ht="13" x14ac:dyDescent="0.15">
      <c r="E617" s="38"/>
    </row>
    <row r="618" spans="5:5" ht="13" x14ac:dyDescent="0.15">
      <c r="E618" s="38"/>
    </row>
    <row r="619" spans="5:5" ht="13" x14ac:dyDescent="0.15">
      <c r="E619" s="38"/>
    </row>
    <row r="620" spans="5:5" ht="13" x14ac:dyDescent="0.15">
      <c r="E620" s="38"/>
    </row>
    <row r="621" spans="5:5" ht="13" x14ac:dyDescent="0.15">
      <c r="E621" s="38"/>
    </row>
    <row r="622" spans="5:5" ht="13" x14ac:dyDescent="0.15">
      <c r="E622" s="38"/>
    </row>
    <row r="623" spans="5:5" ht="13" x14ac:dyDescent="0.15">
      <c r="E623" s="38"/>
    </row>
    <row r="624" spans="5:5" ht="13" x14ac:dyDescent="0.15">
      <c r="E624" s="38"/>
    </row>
    <row r="625" spans="5:5" ht="13" x14ac:dyDescent="0.15">
      <c r="E625" s="38"/>
    </row>
    <row r="626" spans="5:5" ht="13" x14ac:dyDescent="0.15">
      <c r="E626" s="38"/>
    </row>
    <row r="627" spans="5:5" ht="13" x14ac:dyDescent="0.15">
      <c r="E627" s="38"/>
    </row>
    <row r="628" spans="5:5" ht="13" x14ac:dyDescent="0.15">
      <c r="E628" s="38"/>
    </row>
    <row r="629" spans="5:5" ht="13" x14ac:dyDescent="0.15">
      <c r="E629" s="38"/>
    </row>
    <row r="630" spans="5:5" ht="13" x14ac:dyDescent="0.15">
      <c r="E630" s="38"/>
    </row>
    <row r="631" spans="5:5" ht="13" x14ac:dyDescent="0.15">
      <c r="E631" s="38"/>
    </row>
    <row r="632" spans="5:5" ht="13" x14ac:dyDescent="0.15">
      <c r="E632" s="38"/>
    </row>
    <row r="633" spans="5:5" ht="13" x14ac:dyDescent="0.15">
      <c r="E633" s="38"/>
    </row>
    <row r="634" spans="5:5" ht="13" x14ac:dyDescent="0.15">
      <c r="E634" s="38"/>
    </row>
    <row r="635" spans="5:5" ht="13" x14ac:dyDescent="0.15">
      <c r="E635" s="38"/>
    </row>
    <row r="636" spans="5:5" ht="13" x14ac:dyDescent="0.15">
      <c r="E636" s="38"/>
    </row>
    <row r="637" spans="5:5" ht="13" x14ac:dyDescent="0.15">
      <c r="E637" s="38"/>
    </row>
    <row r="638" spans="5:5" ht="13" x14ac:dyDescent="0.15">
      <c r="E638" s="38"/>
    </row>
    <row r="639" spans="5:5" ht="13" x14ac:dyDescent="0.15">
      <c r="E639" s="38"/>
    </row>
    <row r="640" spans="5:5" ht="13" x14ac:dyDescent="0.15">
      <c r="E640" s="38"/>
    </row>
    <row r="641" spans="5:5" ht="13" x14ac:dyDescent="0.15">
      <c r="E641" s="38"/>
    </row>
    <row r="642" spans="5:5" ht="13" x14ac:dyDescent="0.15">
      <c r="E642" s="38"/>
    </row>
    <row r="643" spans="5:5" ht="13" x14ac:dyDescent="0.15">
      <c r="E643" s="38"/>
    </row>
    <row r="644" spans="5:5" ht="13" x14ac:dyDescent="0.15">
      <c r="E644" s="38"/>
    </row>
    <row r="645" spans="5:5" ht="13" x14ac:dyDescent="0.15">
      <c r="E645" s="38"/>
    </row>
    <row r="646" spans="5:5" ht="13" x14ac:dyDescent="0.15">
      <c r="E646" s="38"/>
    </row>
    <row r="647" spans="5:5" ht="13" x14ac:dyDescent="0.15">
      <c r="E647" s="38"/>
    </row>
    <row r="648" spans="5:5" ht="13" x14ac:dyDescent="0.15">
      <c r="E648" s="38"/>
    </row>
    <row r="649" spans="5:5" ht="13" x14ac:dyDescent="0.15">
      <c r="E649" s="38"/>
    </row>
    <row r="650" spans="5:5" ht="13" x14ac:dyDescent="0.15">
      <c r="E650" s="38"/>
    </row>
    <row r="651" spans="5:5" ht="13" x14ac:dyDescent="0.15">
      <c r="E651" s="38"/>
    </row>
    <row r="652" spans="5:5" ht="13" x14ac:dyDescent="0.15">
      <c r="E652" s="38"/>
    </row>
    <row r="653" spans="5:5" ht="13" x14ac:dyDescent="0.15">
      <c r="E653" s="38"/>
    </row>
    <row r="654" spans="5:5" ht="13" x14ac:dyDescent="0.15">
      <c r="E654" s="38"/>
    </row>
    <row r="655" spans="5:5" ht="13" x14ac:dyDescent="0.15">
      <c r="E655" s="38"/>
    </row>
    <row r="656" spans="5:5" ht="13" x14ac:dyDescent="0.15">
      <c r="E656" s="38"/>
    </row>
    <row r="657" spans="5:5" ht="13" x14ac:dyDescent="0.15">
      <c r="E657" s="38"/>
    </row>
    <row r="658" spans="5:5" ht="13" x14ac:dyDescent="0.15">
      <c r="E658" s="38"/>
    </row>
    <row r="659" spans="5:5" ht="13" x14ac:dyDescent="0.15">
      <c r="E659" s="38"/>
    </row>
    <row r="660" spans="5:5" ht="13" x14ac:dyDescent="0.15">
      <c r="E660" s="38"/>
    </row>
    <row r="661" spans="5:5" ht="13" x14ac:dyDescent="0.15">
      <c r="E661" s="38"/>
    </row>
    <row r="662" spans="5:5" ht="13" x14ac:dyDescent="0.15">
      <c r="E662" s="38"/>
    </row>
    <row r="663" spans="5:5" ht="13" x14ac:dyDescent="0.15">
      <c r="E663" s="38"/>
    </row>
    <row r="664" spans="5:5" ht="13" x14ac:dyDescent="0.15">
      <c r="E664" s="38"/>
    </row>
    <row r="665" spans="5:5" ht="13" x14ac:dyDescent="0.15">
      <c r="E665" s="38"/>
    </row>
    <row r="666" spans="5:5" ht="13" x14ac:dyDescent="0.15">
      <c r="E666" s="38"/>
    </row>
    <row r="667" spans="5:5" ht="13" x14ac:dyDescent="0.15">
      <c r="E667" s="38"/>
    </row>
    <row r="668" spans="5:5" ht="13" x14ac:dyDescent="0.15">
      <c r="E668" s="38"/>
    </row>
    <row r="669" spans="5:5" ht="13" x14ac:dyDescent="0.15">
      <c r="E669" s="38"/>
    </row>
    <row r="670" spans="5:5" ht="13" x14ac:dyDescent="0.15">
      <c r="E670" s="38"/>
    </row>
    <row r="671" spans="5:5" ht="13" x14ac:dyDescent="0.15">
      <c r="E671" s="38"/>
    </row>
    <row r="672" spans="5:5" ht="13" x14ac:dyDescent="0.15">
      <c r="E672" s="38"/>
    </row>
    <row r="673" spans="5:5" ht="13" x14ac:dyDescent="0.15">
      <c r="E673" s="38"/>
    </row>
    <row r="674" spans="5:5" ht="13" x14ac:dyDescent="0.15">
      <c r="E674" s="38"/>
    </row>
    <row r="675" spans="5:5" ht="13" x14ac:dyDescent="0.15">
      <c r="E675" s="38"/>
    </row>
    <row r="676" spans="5:5" ht="13" x14ac:dyDescent="0.15">
      <c r="E676" s="38"/>
    </row>
    <row r="677" spans="5:5" ht="13" x14ac:dyDescent="0.15">
      <c r="E677" s="38"/>
    </row>
    <row r="678" spans="5:5" ht="13" x14ac:dyDescent="0.15">
      <c r="E678" s="38"/>
    </row>
    <row r="679" spans="5:5" ht="13" x14ac:dyDescent="0.15">
      <c r="E679" s="38"/>
    </row>
    <row r="680" spans="5:5" ht="13" x14ac:dyDescent="0.15">
      <c r="E680" s="38"/>
    </row>
    <row r="681" spans="5:5" ht="13" x14ac:dyDescent="0.15">
      <c r="E681" s="38"/>
    </row>
    <row r="682" spans="5:5" ht="13" x14ac:dyDescent="0.15">
      <c r="E682" s="38"/>
    </row>
    <row r="683" spans="5:5" ht="13" x14ac:dyDescent="0.15">
      <c r="E683" s="38"/>
    </row>
    <row r="684" spans="5:5" ht="13" x14ac:dyDescent="0.15">
      <c r="E684" s="38"/>
    </row>
    <row r="685" spans="5:5" ht="13" x14ac:dyDescent="0.15">
      <c r="E685" s="38"/>
    </row>
    <row r="686" spans="5:5" ht="13" x14ac:dyDescent="0.15">
      <c r="E686" s="38"/>
    </row>
    <row r="687" spans="5:5" ht="13" x14ac:dyDescent="0.15">
      <c r="E687" s="38"/>
    </row>
    <row r="688" spans="5:5" ht="13" x14ac:dyDescent="0.15">
      <c r="E688" s="38"/>
    </row>
    <row r="689" spans="5:5" ht="13" x14ac:dyDescent="0.15">
      <c r="E689" s="38"/>
    </row>
    <row r="690" spans="5:5" ht="13" x14ac:dyDescent="0.15">
      <c r="E690" s="38"/>
    </row>
    <row r="691" spans="5:5" ht="13" x14ac:dyDescent="0.15">
      <c r="E691" s="38"/>
    </row>
    <row r="692" spans="5:5" ht="13" x14ac:dyDescent="0.15">
      <c r="E692" s="38"/>
    </row>
    <row r="693" spans="5:5" ht="13" x14ac:dyDescent="0.15">
      <c r="E693" s="38"/>
    </row>
    <row r="694" spans="5:5" ht="13" x14ac:dyDescent="0.15">
      <c r="E694" s="38"/>
    </row>
    <row r="695" spans="5:5" ht="13" x14ac:dyDescent="0.15">
      <c r="E695" s="38"/>
    </row>
    <row r="696" spans="5:5" ht="13" x14ac:dyDescent="0.15">
      <c r="E696" s="38"/>
    </row>
    <row r="697" spans="5:5" ht="13" x14ac:dyDescent="0.15">
      <c r="E697" s="38"/>
    </row>
    <row r="698" spans="5:5" ht="13" x14ac:dyDescent="0.15">
      <c r="E698" s="38"/>
    </row>
    <row r="699" spans="5:5" ht="13" x14ac:dyDescent="0.15">
      <c r="E699" s="38"/>
    </row>
    <row r="700" spans="5:5" ht="13" x14ac:dyDescent="0.15">
      <c r="E700" s="38"/>
    </row>
    <row r="701" spans="5:5" ht="13" x14ac:dyDescent="0.15">
      <c r="E701" s="38"/>
    </row>
    <row r="702" spans="5:5" ht="13" x14ac:dyDescent="0.15">
      <c r="E702" s="38"/>
    </row>
    <row r="703" spans="5:5" ht="13" x14ac:dyDescent="0.15">
      <c r="E703" s="38"/>
    </row>
    <row r="704" spans="5:5" ht="13" x14ac:dyDescent="0.15">
      <c r="E704" s="38"/>
    </row>
    <row r="705" spans="5:5" ht="13" x14ac:dyDescent="0.15">
      <c r="E705" s="38"/>
    </row>
    <row r="706" spans="5:5" ht="13" x14ac:dyDescent="0.15">
      <c r="E706" s="38"/>
    </row>
    <row r="707" spans="5:5" ht="13" x14ac:dyDescent="0.15">
      <c r="E707" s="38"/>
    </row>
    <row r="708" spans="5:5" ht="13" x14ac:dyDescent="0.15">
      <c r="E708" s="38"/>
    </row>
    <row r="709" spans="5:5" ht="13" x14ac:dyDescent="0.15">
      <c r="E709" s="38"/>
    </row>
    <row r="710" spans="5:5" ht="13" x14ac:dyDescent="0.15">
      <c r="E710" s="38"/>
    </row>
    <row r="711" spans="5:5" ht="13" x14ac:dyDescent="0.15">
      <c r="E711" s="38"/>
    </row>
    <row r="712" spans="5:5" ht="13" x14ac:dyDescent="0.15">
      <c r="E712" s="38"/>
    </row>
    <row r="713" spans="5:5" ht="13" x14ac:dyDescent="0.15">
      <c r="E713" s="38"/>
    </row>
    <row r="714" spans="5:5" ht="13" x14ac:dyDescent="0.15">
      <c r="E714" s="38"/>
    </row>
    <row r="715" spans="5:5" ht="13" x14ac:dyDescent="0.15">
      <c r="E715" s="38"/>
    </row>
    <row r="716" spans="5:5" ht="13" x14ac:dyDescent="0.15">
      <c r="E716" s="38"/>
    </row>
    <row r="717" spans="5:5" ht="13" x14ac:dyDescent="0.15">
      <c r="E717" s="38"/>
    </row>
    <row r="718" spans="5:5" ht="13" x14ac:dyDescent="0.15">
      <c r="E718" s="38"/>
    </row>
    <row r="719" spans="5:5" ht="13" x14ac:dyDescent="0.15">
      <c r="E719" s="38"/>
    </row>
    <row r="720" spans="5:5" ht="13" x14ac:dyDescent="0.15">
      <c r="E720" s="38"/>
    </row>
    <row r="721" spans="5:5" ht="13" x14ac:dyDescent="0.15">
      <c r="E721" s="38"/>
    </row>
    <row r="722" spans="5:5" ht="13" x14ac:dyDescent="0.15">
      <c r="E722" s="38"/>
    </row>
    <row r="723" spans="5:5" ht="13" x14ac:dyDescent="0.15">
      <c r="E723" s="38"/>
    </row>
    <row r="724" spans="5:5" ht="13" x14ac:dyDescent="0.15">
      <c r="E724" s="38"/>
    </row>
    <row r="725" spans="5:5" ht="13" x14ac:dyDescent="0.15">
      <c r="E725" s="38"/>
    </row>
    <row r="726" spans="5:5" ht="13" x14ac:dyDescent="0.15">
      <c r="E726" s="38"/>
    </row>
    <row r="727" spans="5:5" ht="13" x14ac:dyDescent="0.15">
      <c r="E727" s="38"/>
    </row>
    <row r="728" spans="5:5" ht="13" x14ac:dyDescent="0.15">
      <c r="E728" s="38"/>
    </row>
    <row r="729" spans="5:5" ht="13" x14ac:dyDescent="0.15">
      <c r="E729" s="38"/>
    </row>
    <row r="730" spans="5:5" ht="13" x14ac:dyDescent="0.15">
      <c r="E730" s="38"/>
    </row>
    <row r="731" spans="5:5" ht="13" x14ac:dyDescent="0.15">
      <c r="E731" s="38"/>
    </row>
    <row r="732" spans="5:5" ht="13" x14ac:dyDescent="0.15">
      <c r="E732" s="38"/>
    </row>
    <row r="733" spans="5:5" ht="13" x14ac:dyDescent="0.15">
      <c r="E733" s="38"/>
    </row>
    <row r="734" spans="5:5" ht="13" x14ac:dyDescent="0.15">
      <c r="E734" s="38"/>
    </row>
    <row r="735" spans="5:5" ht="13" x14ac:dyDescent="0.15">
      <c r="E735" s="38"/>
    </row>
    <row r="736" spans="5:5" ht="13" x14ac:dyDescent="0.15">
      <c r="E736" s="38"/>
    </row>
    <row r="737" spans="5:5" ht="13" x14ac:dyDescent="0.15">
      <c r="E737" s="38"/>
    </row>
    <row r="738" spans="5:5" ht="13" x14ac:dyDescent="0.15">
      <c r="E738" s="38"/>
    </row>
    <row r="739" spans="5:5" ht="13" x14ac:dyDescent="0.15">
      <c r="E739" s="38"/>
    </row>
    <row r="740" spans="5:5" ht="13" x14ac:dyDescent="0.15">
      <c r="E740" s="38"/>
    </row>
    <row r="741" spans="5:5" ht="13" x14ac:dyDescent="0.15">
      <c r="E741" s="38"/>
    </row>
    <row r="742" spans="5:5" ht="13" x14ac:dyDescent="0.15">
      <c r="E742" s="38"/>
    </row>
    <row r="743" spans="5:5" ht="13" x14ac:dyDescent="0.15">
      <c r="E743" s="38"/>
    </row>
    <row r="744" spans="5:5" ht="13" x14ac:dyDescent="0.15">
      <c r="E744" s="38"/>
    </row>
    <row r="745" spans="5:5" ht="13" x14ac:dyDescent="0.15">
      <c r="E745" s="38"/>
    </row>
    <row r="746" spans="5:5" ht="13" x14ac:dyDescent="0.15">
      <c r="E746" s="38"/>
    </row>
    <row r="747" spans="5:5" ht="13" x14ac:dyDescent="0.15">
      <c r="E747" s="38"/>
    </row>
    <row r="748" spans="5:5" ht="13" x14ac:dyDescent="0.15">
      <c r="E748" s="38"/>
    </row>
    <row r="749" spans="5:5" ht="13" x14ac:dyDescent="0.15">
      <c r="E749" s="38"/>
    </row>
    <row r="750" spans="5:5" ht="13" x14ac:dyDescent="0.15">
      <c r="E750" s="38"/>
    </row>
    <row r="751" spans="5:5" ht="13" x14ac:dyDescent="0.15">
      <c r="E751" s="38"/>
    </row>
    <row r="752" spans="5:5" ht="13" x14ac:dyDescent="0.15">
      <c r="E752" s="38"/>
    </row>
    <row r="753" spans="5:5" ht="13" x14ac:dyDescent="0.15">
      <c r="E753" s="38"/>
    </row>
    <row r="754" spans="5:5" ht="13" x14ac:dyDescent="0.15">
      <c r="E754" s="38"/>
    </row>
    <row r="755" spans="5:5" ht="13" x14ac:dyDescent="0.15">
      <c r="E755" s="38"/>
    </row>
    <row r="756" spans="5:5" ht="13" x14ac:dyDescent="0.15">
      <c r="E756" s="38"/>
    </row>
    <row r="757" spans="5:5" ht="13" x14ac:dyDescent="0.15">
      <c r="E757" s="38"/>
    </row>
    <row r="758" spans="5:5" ht="13" x14ac:dyDescent="0.15">
      <c r="E758" s="38"/>
    </row>
    <row r="759" spans="5:5" ht="13" x14ac:dyDescent="0.15">
      <c r="E759" s="38"/>
    </row>
    <row r="760" spans="5:5" ht="13" x14ac:dyDescent="0.15">
      <c r="E760" s="38"/>
    </row>
    <row r="761" spans="5:5" ht="13" x14ac:dyDescent="0.15">
      <c r="E761" s="38"/>
    </row>
    <row r="762" spans="5:5" ht="13" x14ac:dyDescent="0.15">
      <c r="E762" s="38"/>
    </row>
    <row r="763" spans="5:5" ht="13" x14ac:dyDescent="0.15">
      <c r="E763" s="38"/>
    </row>
    <row r="764" spans="5:5" ht="13" x14ac:dyDescent="0.15">
      <c r="E764" s="38"/>
    </row>
    <row r="765" spans="5:5" ht="13" x14ac:dyDescent="0.15">
      <c r="E765" s="38"/>
    </row>
    <row r="766" spans="5:5" ht="13" x14ac:dyDescent="0.15">
      <c r="E766" s="38"/>
    </row>
    <row r="767" spans="5:5" ht="13" x14ac:dyDescent="0.15">
      <c r="E767" s="38"/>
    </row>
    <row r="768" spans="5:5" ht="13" x14ac:dyDescent="0.15">
      <c r="E768" s="38"/>
    </row>
    <row r="769" spans="5:5" ht="13" x14ac:dyDescent="0.15">
      <c r="E769" s="38"/>
    </row>
    <row r="770" spans="5:5" ht="13" x14ac:dyDescent="0.15">
      <c r="E770" s="38"/>
    </row>
    <row r="771" spans="5:5" ht="13" x14ac:dyDescent="0.15">
      <c r="E771" s="38"/>
    </row>
    <row r="772" spans="5:5" ht="13" x14ac:dyDescent="0.15">
      <c r="E772" s="38"/>
    </row>
    <row r="773" spans="5:5" ht="13" x14ac:dyDescent="0.15">
      <c r="E773" s="38"/>
    </row>
    <row r="774" spans="5:5" ht="13" x14ac:dyDescent="0.15">
      <c r="E774" s="38"/>
    </row>
    <row r="775" spans="5:5" ht="13" x14ac:dyDescent="0.15">
      <c r="E775" s="38"/>
    </row>
    <row r="776" spans="5:5" ht="13" x14ac:dyDescent="0.15">
      <c r="E776" s="38"/>
    </row>
    <row r="777" spans="5:5" ht="13" x14ac:dyDescent="0.15">
      <c r="E777" s="38"/>
    </row>
    <row r="778" spans="5:5" ht="13" x14ac:dyDescent="0.15">
      <c r="E778" s="38"/>
    </row>
    <row r="779" spans="5:5" ht="13" x14ac:dyDescent="0.15">
      <c r="E779" s="38"/>
    </row>
    <row r="780" spans="5:5" ht="13" x14ac:dyDescent="0.15">
      <c r="E780" s="38"/>
    </row>
    <row r="781" spans="5:5" ht="13" x14ac:dyDescent="0.15">
      <c r="E781" s="38"/>
    </row>
    <row r="782" spans="5:5" ht="13" x14ac:dyDescent="0.15">
      <c r="E782" s="38"/>
    </row>
    <row r="783" spans="5:5" ht="13" x14ac:dyDescent="0.15">
      <c r="E783" s="38"/>
    </row>
    <row r="784" spans="5:5" ht="13" x14ac:dyDescent="0.15">
      <c r="E784" s="38"/>
    </row>
    <row r="785" spans="5:5" ht="13" x14ac:dyDescent="0.15">
      <c r="E785" s="38"/>
    </row>
    <row r="786" spans="5:5" ht="13" x14ac:dyDescent="0.15">
      <c r="E786" s="38"/>
    </row>
    <row r="787" spans="5:5" ht="13" x14ac:dyDescent="0.15">
      <c r="E787" s="38"/>
    </row>
    <row r="788" spans="5:5" ht="13" x14ac:dyDescent="0.15">
      <c r="E788" s="38"/>
    </row>
    <row r="789" spans="5:5" ht="13" x14ac:dyDescent="0.15">
      <c r="E789" s="38"/>
    </row>
    <row r="790" spans="5:5" ht="13" x14ac:dyDescent="0.15">
      <c r="E790" s="38"/>
    </row>
    <row r="791" spans="5:5" ht="13" x14ac:dyDescent="0.15">
      <c r="E791" s="38"/>
    </row>
    <row r="792" spans="5:5" ht="13" x14ac:dyDescent="0.15">
      <c r="E792" s="38"/>
    </row>
    <row r="793" spans="5:5" ht="13" x14ac:dyDescent="0.15">
      <c r="E793" s="38"/>
    </row>
    <row r="794" spans="5:5" ht="13" x14ac:dyDescent="0.15">
      <c r="E794" s="38"/>
    </row>
    <row r="795" spans="5:5" ht="13" x14ac:dyDescent="0.15">
      <c r="E795" s="38"/>
    </row>
    <row r="796" spans="5:5" ht="13" x14ac:dyDescent="0.15">
      <c r="E796" s="38"/>
    </row>
    <row r="797" spans="5:5" ht="13" x14ac:dyDescent="0.15">
      <c r="E797" s="38"/>
    </row>
    <row r="798" spans="5:5" ht="13" x14ac:dyDescent="0.15">
      <c r="E798" s="38"/>
    </row>
    <row r="799" spans="5:5" ht="13" x14ac:dyDescent="0.15">
      <c r="E799" s="38"/>
    </row>
    <row r="800" spans="5:5" ht="13" x14ac:dyDescent="0.15">
      <c r="E800" s="38"/>
    </row>
    <row r="801" spans="5:5" ht="13" x14ac:dyDescent="0.15">
      <c r="E801" s="38"/>
    </row>
    <row r="802" spans="5:5" ht="13" x14ac:dyDescent="0.15">
      <c r="E802" s="38"/>
    </row>
    <row r="803" spans="5:5" ht="13" x14ac:dyDescent="0.15">
      <c r="E803" s="38"/>
    </row>
    <row r="804" spans="5:5" ht="13" x14ac:dyDescent="0.15">
      <c r="E804" s="38"/>
    </row>
    <row r="805" spans="5:5" ht="13" x14ac:dyDescent="0.15">
      <c r="E805" s="38"/>
    </row>
    <row r="806" spans="5:5" ht="13" x14ac:dyDescent="0.15">
      <c r="E806" s="38"/>
    </row>
    <row r="807" spans="5:5" ht="13" x14ac:dyDescent="0.15">
      <c r="E807" s="38"/>
    </row>
    <row r="808" spans="5:5" ht="13" x14ac:dyDescent="0.15">
      <c r="E808" s="38"/>
    </row>
    <row r="809" spans="5:5" ht="13" x14ac:dyDescent="0.15">
      <c r="E809" s="38"/>
    </row>
    <row r="810" spans="5:5" ht="13" x14ac:dyDescent="0.15">
      <c r="E810" s="38"/>
    </row>
    <row r="811" spans="5:5" ht="13" x14ac:dyDescent="0.15">
      <c r="E811" s="38"/>
    </row>
    <row r="812" spans="5:5" ht="13" x14ac:dyDescent="0.15">
      <c r="E812" s="38"/>
    </row>
    <row r="813" spans="5:5" ht="13" x14ac:dyDescent="0.15">
      <c r="E813" s="38"/>
    </row>
    <row r="814" spans="5:5" ht="13" x14ac:dyDescent="0.15">
      <c r="E814" s="38"/>
    </row>
    <row r="815" spans="5:5" ht="13" x14ac:dyDescent="0.15">
      <c r="E815" s="38"/>
    </row>
    <row r="816" spans="5:5" ht="13" x14ac:dyDescent="0.15">
      <c r="E816" s="38"/>
    </row>
    <row r="817" spans="5:5" ht="13" x14ac:dyDescent="0.15">
      <c r="E817" s="38"/>
    </row>
    <row r="818" spans="5:5" ht="13" x14ac:dyDescent="0.15">
      <c r="E818" s="38"/>
    </row>
    <row r="819" spans="5:5" ht="13" x14ac:dyDescent="0.15">
      <c r="E819" s="38"/>
    </row>
    <row r="820" spans="5:5" ht="13" x14ac:dyDescent="0.15">
      <c r="E820" s="38"/>
    </row>
    <row r="821" spans="5:5" ht="13" x14ac:dyDescent="0.15">
      <c r="E821" s="38"/>
    </row>
    <row r="822" spans="5:5" ht="13" x14ac:dyDescent="0.15">
      <c r="E822" s="38"/>
    </row>
    <row r="823" spans="5:5" ht="13" x14ac:dyDescent="0.15">
      <c r="E823" s="38"/>
    </row>
    <row r="824" spans="5:5" ht="13" x14ac:dyDescent="0.15">
      <c r="E824" s="38"/>
    </row>
    <row r="825" spans="5:5" ht="13" x14ac:dyDescent="0.15">
      <c r="E825" s="38"/>
    </row>
    <row r="826" spans="5:5" ht="13" x14ac:dyDescent="0.15">
      <c r="E826" s="38"/>
    </row>
    <row r="827" spans="5:5" ht="13" x14ac:dyDescent="0.15">
      <c r="E827" s="38"/>
    </row>
    <row r="828" spans="5:5" ht="13" x14ac:dyDescent="0.15">
      <c r="E828" s="38"/>
    </row>
    <row r="829" spans="5:5" ht="13" x14ac:dyDescent="0.15">
      <c r="E829" s="38"/>
    </row>
    <row r="830" spans="5:5" ht="13" x14ac:dyDescent="0.15">
      <c r="E830" s="38"/>
    </row>
    <row r="831" spans="5:5" ht="13" x14ac:dyDescent="0.15">
      <c r="E831" s="38"/>
    </row>
    <row r="832" spans="5:5" ht="13" x14ac:dyDescent="0.15">
      <c r="E832" s="38"/>
    </row>
    <row r="833" spans="5:5" ht="13" x14ac:dyDescent="0.15">
      <c r="E833" s="38"/>
    </row>
    <row r="834" spans="5:5" ht="13" x14ac:dyDescent="0.15">
      <c r="E834" s="38"/>
    </row>
    <row r="835" spans="5:5" ht="13" x14ac:dyDescent="0.15">
      <c r="E835" s="38"/>
    </row>
    <row r="836" spans="5:5" ht="13" x14ac:dyDescent="0.15">
      <c r="E836" s="38"/>
    </row>
    <row r="837" spans="5:5" ht="13" x14ac:dyDescent="0.15">
      <c r="E837" s="38"/>
    </row>
    <row r="838" spans="5:5" ht="13" x14ac:dyDescent="0.15">
      <c r="E838" s="38"/>
    </row>
    <row r="839" spans="5:5" ht="13" x14ac:dyDescent="0.15">
      <c r="E839" s="38"/>
    </row>
    <row r="840" spans="5:5" ht="13" x14ac:dyDescent="0.15">
      <c r="E840" s="38"/>
    </row>
    <row r="841" spans="5:5" ht="13" x14ac:dyDescent="0.15">
      <c r="E841" s="38"/>
    </row>
    <row r="842" spans="5:5" ht="13" x14ac:dyDescent="0.15">
      <c r="E842" s="38"/>
    </row>
    <row r="843" spans="5:5" ht="13" x14ac:dyDescent="0.15">
      <c r="E843" s="38"/>
    </row>
    <row r="844" spans="5:5" ht="13" x14ac:dyDescent="0.15">
      <c r="E844" s="38"/>
    </row>
    <row r="845" spans="5:5" ht="13" x14ac:dyDescent="0.15">
      <c r="E845" s="38"/>
    </row>
    <row r="846" spans="5:5" ht="13" x14ac:dyDescent="0.15">
      <c r="E846" s="38"/>
    </row>
    <row r="847" spans="5:5" ht="13" x14ac:dyDescent="0.15">
      <c r="E847" s="38"/>
    </row>
    <row r="848" spans="5:5" ht="13" x14ac:dyDescent="0.15">
      <c r="E848" s="38"/>
    </row>
    <row r="849" spans="5:5" ht="13" x14ac:dyDescent="0.15">
      <c r="E849" s="38"/>
    </row>
    <row r="850" spans="5:5" ht="13" x14ac:dyDescent="0.15">
      <c r="E850" s="38"/>
    </row>
    <row r="851" spans="5:5" ht="13" x14ac:dyDescent="0.15">
      <c r="E851" s="38"/>
    </row>
    <row r="852" spans="5:5" ht="13" x14ac:dyDescent="0.15">
      <c r="E852" s="38"/>
    </row>
    <row r="853" spans="5:5" ht="13" x14ac:dyDescent="0.15">
      <c r="E853" s="38"/>
    </row>
    <row r="854" spans="5:5" ht="13" x14ac:dyDescent="0.15">
      <c r="E854" s="38"/>
    </row>
    <row r="855" spans="5:5" ht="13" x14ac:dyDescent="0.15">
      <c r="E855" s="38"/>
    </row>
    <row r="856" spans="5:5" ht="13" x14ac:dyDescent="0.15">
      <c r="E856" s="38"/>
    </row>
    <row r="857" spans="5:5" ht="13" x14ac:dyDescent="0.15">
      <c r="E857" s="38"/>
    </row>
    <row r="858" spans="5:5" ht="13" x14ac:dyDescent="0.15">
      <c r="E858" s="38"/>
    </row>
    <row r="859" spans="5:5" ht="13" x14ac:dyDescent="0.15">
      <c r="E859" s="38"/>
    </row>
    <row r="860" spans="5:5" ht="13" x14ac:dyDescent="0.15">
      <c r="E860" s="38"/>
    </row>
    <row r="861" spans="5:5" ht="13" x14ac:dyDescent="0.15">
      <c r="E861" s="38"/>
    </row>
    <row r="862" spans="5:5" ht="13" x14ac:dyDescent="0.15">
      <c r="E862" s="38"/>
    </row>
    <row r="863" spans="5:5" ht="13" x14ac:dyDescent="0.15">
      <c r="E863" s="38"/>
    </row>
    <row r="864" spans="5:5" ht="13" x14ac:dyDescent="0.15">
      <c r="E864" s="38"/>
    </row>
    <row r="865" spans="5:5" ht="13" x14ac:dyDescent="0.15">
      <c r="E865" s="38"/>
    </row>
    <row r="866" spans="5:5" ht="13" x14ac:dyDescent="0.15">
      <c r="E866" s="38"/>
    </row>
    <row r="867" spans="5:5" ht="13" x14ac:dyDescent="0.15">
      <c r="E867" s="38"/>
    </row>
    <row r="868" spans="5:5" ht="13" x14ac:dyDescent="0.15">
      <c r="E868" s="38"/>
    </row>
    <row r="869" spans="5:5" ht="13" x14ac:dyDescent="0.15">
      <c r="E869" s="38"/>
    </row>
    <row r="870" spans="5:5" ht="13" x14ac:dyDescent="0.15">
      <c r="E870" s="38"/>
    </row>
    <row r="871" spans="5:5" ht="13" x14ac:dyDescent="0.15">
      <c r="E871" s="38"/>
    </row>
    <row r="872" spans="5:5" ht="13" x14ac:dyDescent="0.15">
      <c r="E872" s="38"/>
    </row>
    <row r="873" spans="5:5" ht="13" x14ac:dyDescent="0.15">
      <c r="E873" s="38"/>
    </row>
    <row r="874" spans="5:5" ht="13" x14ac:dyDescent="0.15">
      <c r="E874" s="38"/>
    </row>
    <row r="875" spans="5:5" ht="13" x14ac:dyDescent="0.15">
      <c r="E875" s="38"/>
    </row>
    <row r="876" spans="5:5" ht="13" x14ac:dyDescent="0.15">
      <c r="E876" s="38"/>
    </row>
    <row r="877" spans="5:5" ht="13" x14ac:dyDescent="0.15">
      <c r="E877" s="38"/>
    </row>
    <row r="878" spans="5:5" ht="13" x14ac:dyDescent="0.15">
      <c r="E878" s="38"/>
    </row>
    <row r="879" spans="5:5" ht="13" x14ac:dyDescent="0.15">
      <c r="E879" s="38"/>
    </row>
    <row r="880" spans="5:5" ht="13" x14ac:dyDescent="0.15">
      <c r="E880" s="38"/>
    </row>
    <row r="881" spans="5:5" ht="13" x14ac:dyDescent="0.15">
      <c r="E881" s="38"/>
    </row>
    <row r="882" spans="5:5" ht="13" x14ac:dyDescent="0.15">
      <c r="E882" s="38"/>
    </row>
    <row r="883" spans="5:5" ht="13" x14ac:dyDescent="0.15">
      <c r="E883" s="38"/>
    </row>
    <row r="884" spans="5:5" ht="13" x14ac:dyDescent="0.15">
      <c r="E884" s="38"/>
    </row>
    <row r="885" spans="5:5" ht="13" x14ac:dyDescent="0.15">
      <c r="E885" s="38"/>
    </row>
    <row r="886" spans="5:5" ht="13" x14ac:dyDescent="0.15">
      <c r="E886" s="38"/>
    </row>
    <row r="887" spans="5:5" ht="13" x14ac:dyDescent="0.15">
      <c r="E887" s="38"/>
    </row>
    <row r="888" spans="5:5" ht="13" x14ac:dyDescent="0.15">
      <c r="E888" s="38"/>
    </row>
    <row r="889" spans="5:5" ht="13" x14ac:dyDescent="0.15">
      <c r="E889" s="38"/>
    </row>
    <row r="890" spans="5:5" ht="13" x14ac:dyDescent="0.15">
      <c r="E890" s="38"/>
    </row>
    <row r="891" spans="5:5" ht="13" x14ac:dyDescent="0.15">
      <c r="E891" s="38"/>
    </row>
    <row r="892" spans="5:5" ht="13" x14ac:dyDescent="0.15">
      <c r="E892" s="38"/>
    </row>
    <row r="893" spans="5:5" ht="13" x14ac:dyDescent="0.15">
      <c r="E893" s="38"/>
    </row>
    <row r="894" spans="5:5" ht="13" x14ac:dyDescent="0.15">
      <c r="E894" s="38"/>
    </row>
    <row r="895" spans="5:5" ht="13" x14ac:dyDescent="0.15">
      <c r="E895" s="38"/>
    </row>
    <row r="896" spans="5:5" ht="13" x14ac:dyDescent="0.15">
      <c r="E896" s="38"/>
    </row>
    <row r="897" spans="5:5" ht="13" x14ac:dyDescent="0.15">
      <c r="E897" s="38"/>
    </row>
    <row r="898" spans="5:5" ht="13" x14ac:dyDescent="0.15">
      <c r="E898" s="38"/>
    </row>
    <row r="899" spans="5:5" ht="13" x14ac:dyDescent="0.15">
      <c r="E899" s="38"/>
    </row>
    <row r="900" spans="5:5" ht="13" x14ac:dyDescent="0.15">
      <c r="E900" s="38"/>
    </row>
    <row r="901" spans="5:5" ht="13" x14ac:dyDescent="0.15">
      <c r="E901" s="38"/>
    </row>
    <row r="902" spans="5:5" ht="13" x14ac:dyDescent="0.15">
      <c r="E902" s="38"/>
    </row>
    <row r="903" spans="5:5" ht="13" x14ac:dyDescent="0.15">
      <c r="E903" s="38"/>
    </row>
    <row r="904" spans="5:5" ht="13" x14ac:dyDescent="0.15">
      <c r="E904" s="38"/>
    </row>
    <row r="905" spans="5:5" ht="13" x14ac:dyDescent="0.15">
      <c r="E905" s="38"/>
    </row>
    <row r="906" spans="5:5" ht="13" x14ac:dyDescent="0.15">
      <c r="E906" s="38"/>
    </row>
    <row r="907" spans="5:5" ht="13" x14ac:dyDescent="0.15">
      <c r="E907" s="38"/>
    </row>
    <row r="908" spans="5:5" ht="13" x14ac:dyDescent="0.15">
      <c r="E908" s="38"/>
    </row>
    <row r="909" spans="5:5" ht="13" x14ac:dyDescent="0.15">
      <c r="E909" s="38"/>
    </row>
    <row r="910" spans="5:5" ht="13" x14ac:dyDescent="0.15">
      <c r="E910" s="38"/>
    </row>
    <row r="911" spans="5:5" ht="13" x14ac:dyDescent="0.15">
      <c r="E911" s="38"/>
    </row>
    <row r="912" spans="5:5" ht="13" x14ac:dyDescent="0.15">
      <c r="E912" s="38"/>
    </row>
    <row r="913" spans="5:5" ht="13" x14ac:dyDescent="0.15">
      <c r="E913" s="38"/>
    </row>
    <row r="914" spans="5:5" ht="13" x14ac:dyDescent="0.15">
      <c r="E914" s="38"/>
    </row>
    <row r="915" spans="5:5" ht="13" x14ac:dyDescent="0.15">
      <c r="E915" s="38"/>
    </row>
    <row r="916" spans="5:5" ht="13" x14ac:dyDescent="0.15">
      <c r="E916" s="38"/>
    </row>
    <row r="917" spans="5:5" ht="13" x14ac:dyDescent="0.15">
      <c r="E917" s="38"/>
    </row>
    <row r="918" spans="5:5" ht="13" x14ac:dyDescent="0.15">
      <c r="E918" s="38"/>
    </row>
    <row r="919" spans="5:5" ht="13" x14ac:dyDescent="0.15">
      <c r="E919" s="38"/>
    </row>
    <row r="920" spans="5:5" ht="13" x14ac:dyDescent="0.15">
      <c r="E920" s="38"/>
    </row>
    <row r="921" spans="5:5" ht="13" x14ac:dyDescent="0.15">
      <c r="E921" s="38"/>
    </row>
    <row r="922" spans="5:5" ht="13" x14ac:dyDescent="0.15">
      <c r="E922" s="38"/>
    </row>
    <row r="923" spans="5:5" ht="13" x14ac:dyDescent="0.15">
      <c r="E923" s="38"/>
    </row>
    <row r="924" spans="5:5" ht="13" x14ac:dyDescent="0.15">
      <c r="E924" s="38"/>
    </row>
    <row r="925" spans="5:5" ht="13" x14ac:dyDescent="0.15">
      <c r="E925" s="38"/>
    </row>
    <row r="926" spans="5:5" ht="13" x14ac:dyDescent="0.15">
      <c r="E926" s="38"/>
    </row>
    <row r="927" spans="5:5" ht="13" x14ac:dyDescent="0.15">
      <c r="E927" s="38"/>
    </row>
    <row r="928" spans="5:5" ht="13" x14ac:dyDescent="0.15">
      <c r="E928" s="38"/>
    </row>
    <row r="929" spans="5:5" ht="13" x14ac:dyDescent="0.15">
      <c r="E929" s="38"/>
    </row>
    <row r="930" spans="5:5" ht="13" x14ac:dyDescent="0.15">
      <c r="E930" s="38"/>
    </row>
    <row r="931" spans="5:5" ht="13" x14ac:dyDescent="0.15">
      <c r="E931" s="38"/>
    </row>
    <row r="932" spans="5:5" ht="13" x14ac:dyDescent="0.15">
      <c r="E932" s="38"/>
    </row>
    <row r="933" spans="5:5" ht="13" x14ac:dyDescent="0.15">
      <c r="E933" s="38"/>
    </row>
    <row r="934" spans="5:5" ht="13" x14ac:dyDescent="0.15">
      <c r="E934" s="38"/>
    </row>
    <row r="935" spans="5:5" ht="13" x14ac:dyDescent="0.15">
      <c r="E935" s="38"/>
    </row>
    <row r="936" spans="5:5" ht="13" x14ac:dyDescent="0.15">
      <c r="E936" s="38"/>
    </row>
    <row r="937" spans="5:5" ht="13" x14ac:dyDescent="0.15">
      <c r="E937" s="38"/>
    </row>
    <row r="938" spans="5:5" ht="13" x14ac:dyDescent="0.15">
      <c r="E938" s="38"/>
    </row>
    <row r="939" spans="5:5" ht="13" x14ac:dyDescent="0.15">
      <c r="E939" s="38"/>
    </row>
    <row r="940" spans="5:5" ht="13" x14ac:dyDescent="0.15">
      <c r="E940" s="38"/>
    </row>
    <row r="941" spans="5:5" ht="13" x14ac:dyDescent="0.15">
      <c r="E941" s="38"/>
    </row>
    <row r="942" spans="5:5" ht="13" x14ac:dyDescent="0.15">
      <c r="E942" s="38"/>
    </row>
    <row r="943" spans="5:5" ht="13" x14ac:dyDescent="0.15">
      <c r="E943" s="38"/>
    </row>
    <row r="944" spans="5:5" ht="13" x14ac:dyDescent="0.15">
      <c r="E944" s="38"/>
    </row>
    <row r="945" spans="5:5" ht="13" x14ac:dyDescent="0.15">
      <c r="E945" s="38"/>
    </row>
    <row r="946" spans="5:5" ht="13" x14ac:dyDescent="0.15">
      <c r="E946" s="38"/>
    </row>
    <row r="947" spans="5:5" ht="13" x14ac:dyDescent="0.15">
      <c r="E947" s="38"/>
    </row>
    <row r="948" spans="5:5" ht="13" x14ac:dyDescent="0.15">
      <c r="E948" s="38"/>
    </row>
    <row r="949" spans="5:5" ht="13" x14ac:dyDescent="0.15">
      <c r="E949" s="38"/>
    </row>
    <row r="950" spans="5:5" ht="13" x14ac:dyDescent="0.15">
      <c r="E950" s="38"/>
    </row>
    <row r="951" spans="5:5" ht="13" x14ac:dyDescent="0.15">
      <c r="E951" s="38"/>
    </row>
    <row r="952" spans="5:5" ht="13" x14ac:dyDescent="0.15">
      <c r="E952" s="38"/>
    </row>
    <row r="953" spans="5:5" ht="13" x14ac:dyDescent="0.15">
      <c r="E953" s="38"/>
    </row>
    <row r="954" spans="5:5" ht="13" x14ac:dyDescent="0.15">
      <c r="E954" s="38"/>
    </row>
    <row r="955" spans="5:5" ht="13" x14ac:dyDescent="0.15">
      <c r="E955" s="38"/>
    </row>
    <row r="956" spans="5:5" ht="13" x14ac:dyDescent="0.15">
      <c r="E956" s="38"/>
    </row>
    <row r="957" spans="5:5" ht="13" x14ac:dyDescent="0.15">
      <c r="E957" s="38"/>
    </row>
    <row r="958" spans="5:5" ht="13" x14ac:dyDescent="0.15">
      <c r="E958" s="38"/>
    </row>
    <row r="959" spans="5:5" ht="13" x14ac:dyDescent="0.15">
      <c r="E959" s="38"/>
    </row>
    <row r="960" spans="5:5" ht="13" x14ac:dyDescent="0.15">
      <c r="E960" s="38"/>
    </row>
    <row r="961" spans="5:5" ht="13" x14ac:dyDescent="0.15">
      <c r="E961" s="38"/>
    </row>
    <row r="962" spans="5:5" ht="13" x14ac:dyDescent="0.15">
      <c r="E962" s="38"/>
    </row>
    <row r="963" spans="5:5" ht="13" x14ac:dyDescent="0.15">
      <c r="E963" s="38"/>
    </row>
    <row r="964" spans="5:5" ht="13" x14ac:dyDescent="0.15">
      <c r="E964" s="38"/>
    </row>
    <row r="965" spans="5:5" ht="13" x14ac:dyDescent="0.15">
      <c r="E965" s="38"/>
    </row>
    <row r="966" spans="5:5" ht="13" x14ac:dyDescent="0.15">
      <c r="E966" s="38"/>
    </row>
    <row r="967" spans="5:5" ht="13" x14ac:dyDescent="0.15">
      <c r="E967" s="38"/>
    </row>
    <row r="968" spans="5:5" ht="13" x14ac:dyDescent="0.15">
      <c r="E968" s="38"/>
    </row>
    <row r="969" spans="5:5" ht="13" x14ac:dyDescent="0.15">
      <c r="E969" s="38"/>
    </row>
    <row r="970" spans="5:5" ht="13" x14ac:dyDescent="0.15">
      <c r="E970" s="38"/>
    </row>
    <row r="971" spans="5:5" ht="13" x14ac:dyDescent="0.15">
      <c r="E971" s="38"/>
    </row>
    <row r="972" spans="5:5" ht="13" x14ac:dyDescent="0.15">
      <c r="E972" s="38"/>
    </row>
    <row r="973" spans="5:5" ht="13" x14ac:dyDescent="0.15">
      <c r="E973" s="38"/>
    </row>
    <row r="974" spans="5:5" ht="13" x14ac:dyDescent="0.15">
      <c r="E974" s="38"/>
    </row>
    <row r="975" spans="5:5" ht="13" x14ac:dyDescent="0.15">
      <c r="E975" s="38"/>
    </row>
    <row r="976" spans="5:5" ht="13" x14ac:dyDescent="0.15">
      <c r="E976" s="38"/>
    </row>
    <row r="977" spans="5:5" ht="13" x14ac:dyDescent="0.15">
      <c r="E977" s="38"/>
    </row>
    <row r="978" spans="5:5" ht="13" x14ac:dyDescent="0.15">
      <c r="E978" s="38"/>
    </row>
    <row r="979" spans="5:5" ht="13" x14ac:dyDescent="0.15">
      <c r="E979" s="38"/>
    </row>
    <row r="980" spans="5:5" ht="13" x14ac:dyDescent="0.15">
      <c r="E980" s="38"/>
    </row>
    <row r="981" spans="5:5" ht="13" x14ac:dyDescent="0.15">
      <c r="E981" s="38"/>
    </row>
    <row r="982" spans="5:5" ht="13" x14ac:dyDescent="0.15">
      <c r="E982" s="38"/>
    </row>
    <row r="983" spans="5:5" ht="13" x14ac:dyDescent="0.15">
      <c r="E983" s="38"/>
    </row>
    <row r="984" spans="5:5" ht="13" x14ac:dyDescent="0.15">
      <c r="E984" s="38"/>
    </row>
    <row r="985" spans="5:5" ht="13" x14ac:dyDescent="0.15">
      <c r="E985" s="38"/>
    </row>
    <row r="986" spans="5:5" ht="13" x14ac:dyDescent="0.15">
      <c r="E986" s="38"/>
    </row>
    <row r="987" spans="5:5" ht="13" x14ac:dyDescent="0.15">
      <c r="E987" s="38"/>
    </row>
    <row r="988" spans="5:5" ht="13" x14ac:dyDescent="0.15">
      <c r="E988" s="38"/>
    </row>
    <row r="989" spans="5:5" ht="13" x14ac:dyDescent="0.15">
      <c r="E989" s="38"/>
    </row>
    <row r="990" spans="5:5" ht="13" x14ac:dyDescent="0.15">
      <c r="E990" s="38"/>
    </row>
    <row r="991" spans="5:5" ht="13" x14ac:dyDescent="0.15">
      <c r="E991" s="38"/>
    </row>
    <row r="992" spans="5:5" ht="13" x14ac:dyDescent="0.15">
      <c r="E992" s="38"/>
    </row>
    <row r="993" spans="5:5" ht="13" x14ac:dyDescent="0.15">
      <c r="E993" s="38"/>
    </row>
    <row r="994" spans="5:5" ht="13" x14ac:dyDescent="0.15">
      <c r="E994" s="38"/>
    </row>
    <row r="995" spans="5:5" ht="13" x14ac:dyDescent="0.15">
      <c r="E995" s="38"/>
    </row>
    <row r="996" spans="5:5" ht="13" x14ac:dyDescent="0.15">
      <c r="E996" s="38"/>
    </row>
    <row r="997" spans="5:5" ht="13" x14ac:dyDescent="0.15">
      <c r="E997" s="38"/>
    </row>
    <row r="998" spans="5:5" ht="13" x14ac:dyDescent="0.15">
      <c r="E998" s="38"/>
    </row>
    <row r="999" spans="5:5" ht="13" x14ac:dyDescent="0.15">
      <c r="E999" s="38"/>
    </row>
    <row r="1000" spans="5:5" ht="13" x14ac:dyDescent="0.15">
      <c r="E1000" s="38"/>
    </row>
    <row r="1001" spans="5:5" ht="13" x14ac:dyDescent="0.15">
      <c r="E1001" s="38"/>
    </row>
    <row r="1002" spans="5:5" ht="13" x14ac:dyDescent="0.15">
      <c r="E1002" s="38"/>
    </row>
    <row r="1003" spans="5:5" ht="13" x14ac:dyDescent="0.15">
      <c r="E1003" s="38"/>
    </row>
    <row r="1004" spans="5:5" ht="13" x14ac:dyDescent="0.15">
      <c r="E1004" s="38"/>
    </row>
    <row r="1005" spans="5:5" ht="13" x14ac:dyDescent="0.15">
      <c r="E1005" s="38"/>
    </row>
    <row r="1006" spans="5:5" ht="13" x14ac:dyDescent="0.15">
      <c r="E1006" s="38"/>
    </row>
    <row r="1007" spans="5:5" ht="13" x14ac:dyDescent="0.15">
      <c r="E1007" s="38"/>
    </row>
    <row r="1008" spans="5:5" ht="13" x14ac:dyDescent="0.15">
      <c r="E1008" s="38"/>
    </row>
    <row r="1009" spans="5:5" ht="13" x14ac:dyDescent="0.15">
      <c r="E1009" s="38"/>
    </row>
    <row r="1010" spans="5:5" ht="13" x14ac:dyDescent="0.15">
      <c r="E1010" s="38"/>
    </row>
  </sheetData>
  <phoneticPr fontId="13" type="noConversion"/>
  <conditionalFormatting sqref="E1:E11 E27:E71 E82:E86 E102:E139 E15:E21">
    <cfRule type="cellIs" dxfId="7" priority="1" operator="between">
      <formula>0</formula>
      <formula>1</formula>
    </cfRule>
    <cfRule type="cellIs" dxfId="6" priority="3" operator="between">
      <formula>-0.5</formula>
      <formula>0</formula>
    </cfRule>
    <cfRule type="cellIs" dxfId="5" priority="4" operator="lessThanOrEqual">
      <formula>-0.5</formula>
    </cfRule>
  </conditionalFormatting>
  <conditionalFormatting sqref="E2:E11 E27:E71 E82:E86 E102:E139 E15:E21">
    <cfRule type="cellIs" dxfId="4" priority="2" operator="greaterThanOr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F317-940A-2B46-A6FE-728199732D00}">
  <dimension ref="A1:E65"/>
  <sheetViews>
    <sheetView zoomScale="143" workbookViewId="0">
      <selection activeCell="C8" sqref="C8"/>
    </sheetView>
  </sheetViews>
  <sheetFormatPr baseColWidth="10" defaultRowHeight="13" x14ac:dyDescent="0.15"/>
  <cols>
    <col min="2" max="2" width="8.6640625" style="29" customWidth="1"/>
    <col min="3" max="3" width="10.83203125" style="29"/>
    <col min="4" max="4" width="9.83203125" style="35" customWidth="1"/>
    <col min="5" max="5" width="8.6640625" style="26" customWidth="1"/>
  </cols>
  <sheetData>
    <row r="1" spans="1:5" x14ac:dyDescent="0.15">
      <c r="A1" s="23" t="s">
        <v>0</v>
      </c>
      <c r="B1" s="32" t="s">
        <v>120</v>
      </c>
      <c r="C1" s="28" t="s">
        <v>133</v>
      </c>
      <c r="D1" s="34" t="s">
        <v>180</v>
      </c>
      <c r="E1" s="40" t="s">
        <v>179</v>
      </c>
    </row>
    <row r="2" spans="1:5" x14ac:dyDescent="0.15">
      <c r="A2" s="6" t="s">
        <v>134</v>
      </c>
      <c r="B2" s="30">
        <v>2020</v>
      </c>
      <c r="C2" s="29">
        <v>14555641.484476</v>
      </c>
      <c r="D2" s="37">
        <f>C2/1000000</f>
        <v>14.555641484476</v>
      </c>
      <c r="E2" s="38" t="str">
        <f>IF(B2=2020, "Base", (C2-C1)/C1)</f>
        <v>Base</v>
      </c>
    </row>
    <row r="3" spans="1:5" x14ac:dyDescent="0.15">
      <c r="A3" s="6" t="s">
        <v>134</v>
      </c>
      <c r="B3" s="30">
        <v>2022</v>
      </c>
      <c r="C3" s="29">
        <v>14982610.270899599</v>
      </c>
      <c r="D3" s="37">
        <f t="shared" ref="D3:D65" si="0">C3/1000000</f>
        <v>14.982610270899599</v>
      </c>
      <c r="E3" s="38">
        <f>IF(B3=2020, "Base", (C3-C2)/C2)</f>
        <v>2.9333560247342828E-2</v>
      </c>
    </row>
    <row r="4" spans="1:5" x14ac:dyDescent="0.15">
      <c r="A4" s="6" t="s">
        <v>135</v>
      </c>
      <c r="B4" s="30">
        <v>2020</v>
      </c>
      <c r="C4" s="29">
        <v>966320.94528999995</v>
      </c>
      <c r="D4" s="37">
        <f t="shared" si="0"/>
        <v>0.9663209452899999</v>
      </c>
      <c r="E4" s="38" t="str">
        <f>IF(B4=2020, "Base", (C4-C3)/C3)</f>
        <v>Base</v>
      </c>
    </row>
    <row r="5" spans="1:5" x14ac:dyDescent="0.15">
      <c r="A5" s="6" t="s">
        <v>135</v>
      </c>
      <c r="B5" s="30">
        <v>2022</v>
      </c>
      <c r="C5" s="29">
        <v>360288.09387207002</v>
      </c>
      <c r="D5" s="37">
        <f t="shared" si="0"/>
        <v>0.36028809387207</v>
      </c>
      <c r="E5" s="38">
        <f>IF(B5=2020, "Base", (C5-C4)/C4)</f>
        <v>-0.62715483336238254</v>
      </c>
    </row>
    <row r="6" spans="1:5" x14ac:dyDescent="0.15">
      <c r="A6" s="6" t="s">
        <v>136</v>
      </c>
      <c r="B6" s="30">
        <v>2020</v>
      </c>
      <c r="C6" s="17" t="s">
        <v>181</v>
      </c>
      <c r="D6" s="37"/>
      <c r="E6" s="39"/>
    </row>
    <row r="7" spans="1:5" x14ac:dyDescent="0.15">
      <c r="A7" s="6" t="s">
        <v>136</v>
      </c>
      <c r="B7" s="30">
        <v>2022</v>
      </c>
      <c r="C7" s="30">
        <v>106285.006958007</v>
      </c>
      <c r="D7" s="37">
        <f t="shared" si="0"/>
        <v>0.10628500695800699</v>
      </c>
      <c r="E7" s="39" t="s">
        <v>121</v>
      </c>
    </row>
    <row r="8" spans="1:5" x14ac:dyDescent="0.15">
      <c r="A8" s="6" t="s">
        <v>137</v>
      </c>
      <c r="B8" s="30">
        <v>2020</v>
      </c>
      <c r="C8" s="30">
        <v>965891.435035615</v>
      </c>
      <c r="D8" s="37">
        <f t="shared" si="0"/>
        <v>0.96589143503561503</v>
      </c>
      <c r="E8" s="38" t="str">
        <f>IF(B8=2020, "Base", (C8-C7)/C7)</f>
        <v>Base</v>
      </c>
    </row>
    <row r="9" spans="1:5" x14ac:dyDescent="0.15">
      <c r="A9" s="6" t="s">
        <v>137</v>
      </c>
      <c r="B9" s="30">
        <v>2022</v>
      </c>
      <c r="C9" s="30">
        <v>838904.86545553699</v>
      </c>
      <c r="D9" s="37">
        <f t="shared" si="0"/>
        <v>0.838904865455537</v>
      </c>
      <c r="E9" s="38">
        <f>IF(B9=2020, "Base", (C9-C8)/C8)</f>
        <v>-0.13147085166501726</v>
      </c>
    </row>
    <row r="10" spans="1:5" x14ac:dyDescent="0.15">
      <c r="A10" s="6" t="s">
        <v>138</v>
      </c>
      <c r="B10" s="30">
        <v>2020</v>
      </c>
      <c r="C10" s="27" t="s">
        <v>182</v>
      </c>
      <c r="D10" s="37"/>
      <c r="E10" s="38"/>
    </row>
    <row r="11" spans="1:5" x14ac:dyDescent="0.15">
      <c r="A11" s="6" t="s">
        <v>138</v>
      </c>
      <c r="B11" s="30">
        <v>2022</v>
      </c>
      <c r="C11" s="27" t="s">
        <v>182</v>
      </c>
      <c r="D11" s="37"/>
      <c r="E11" s="38"/>
    </row>
    <row r="12" spans="1:5" x14ac:dyDescent="0.15">
      <c r="A12" s="6" t="s">
        <v>139</v>
      </c>
      <c r="B12" s="30">
        <v>2020</v>
      </c>
      <c r="C12" s="30">
        <v>963274.98754978494</v>
      </c>
      <c r="D12" s="37">
        <f t="shared" si="0"/>
        <v>0.96327498754978491</v>
      </c>
      <c r="E12" s="38" t="str">
        <f>IF(B12=2020, "Base", (C12-C11)/C11)</f>
        <v>Base</v>
      </c>
    </row>
    <row r="13" spans="1:5" x14ac:dyDescent="0.15">
      <c r="A13" s="6" t="s">
        <v>139</v>
      </c>
      <c r="B13" s="30">
        <v>2022</v>
      </c>
      <c r="C13" s="30">
        <v>1090460.29858302</v>
      </c>
      <c r="D13" s="37">
        <f t="shared" si="0"/>
        <v>1.0904602985830201</v>
      </c>
      <c r="E13" s="38">
        <f>IF(B13=2020, "Base", (C13-C12)/C12)</f>
        <v>0.13203427129022358</v>
      </c>
    </row>
    <row r="14" spans="1:5" x14ac:dyDescent="0.15">
      <c r="A14" s="6" t="s">
        <v>140</v>
      </c>
      <c r="B14" s="30">
        <v>2020</v>
      </c>
      <c r="C14" s="30">
        <v>33017726.929858599</v>
      </c>
      <c r="D14" s="37">
        <f t="shared" si="0"/>
        <v>33.017726929858597</v>
      </c>
      <c r="E14" s="38" t="str">
        <f>IF(B14=2020, "Base", (C14-C13)/C13)</f>
        <v>Base</v>
      </c>
    </row>
    <row r="15" spans="1:5" x14ac:dyDescent="0.15">
      <c r="A15" s="6" t="s">
        <v>140</v>
      </c>
      <c r="B15" s="30">
        <v>2022</v>
      </c>
      <c r="C15" s="30">
        <v>20902964.792774599</v>
      </c>
      <c r="D15" s="37">
        <f t="shared" si="0"/>
        <v>20.902964792774601</v>
      </c>
      <c r="E15" s="38">
        <f>IF(B15=2020, "Base", (C15-C14)/C14)</f>
        <v>-0.36691690384441261</v>
      </c>
    </row>
    <row r="16" spans="1:5" x14ac:dyDescent="0.15">
      <c r="A16" s="6" t="s">
        <v>141</v>
      </c>
      <c r="B16" s="30">
        <v>2020</v>
      </c>
      <c r="C16" s="30">
        <v>518910.99871897901</v>
      </c>
      <c r="D16" s="37">
        <f t="shared" si="0"/>
        <v>0.51891099871897906</v>
      </c>
      <c r="E16" s="38" t="str">
        <f>IF(B16=2020, "Base", (C16-C15)/C15)</f>
        <v>Base</v>
      </c>
    </row>
    <row r="17" spans="1:5" x14ac:dyDescent="0.15">
      <c r="A17" s="6" t="s">
        <v>141</v>
      </c>
      <c r="B17" s="30">
        <v>2022</v>
      </c>
      <c r="C17" s="30">
        <v>423137.41710779502</v>
      </c>
      <c r="D17" s="37">
        <f t="shared" si="0"/>
        <v>0.42313741710779501</v>
      </c>
      <c r="E17" s="38">
        <f>IF(B17=2020, "Base", (C17-C16)/C16)</f>
        <v>-0.18456648991371843</v>
      </c>
    </row>
    <row r="18" spans="1:5" x14ac:dyDescent="0.15">
      <c r="A18" s="6" t="s">
        <v>142</v>
      </c>
      <c r="B18" s="30">
        <v>2020</v>
      </c>
      <c r="C18" s="30">
        <v>9732080.9695963506</v>
      </c>
      <c r="D18" s="37">
        <f t="shared" si="0"/>
        <v>9.7320809695963497</v>
      </c>
      <c r="E18" s="38" t="str">
        <f>IF(B18=2020, "Base", (C18-C17)/C17)</f>
        <v>Base</v>
      </c>
    </row>
    <row r="19" spans="1:5" x14ac:dyDescent="0.15">
      <c r="A19" s="6" t="s">
        <v>142</v>
      </c>
      <c r="B19" s="30">
        <v>2022</v>
      </c>
      <c r="C19" s="30">
        <v>19672797.902948301</v>
      </c>
      <c r="D19" s="37">
        <f t="shared" si="0"/>
        <v>19.6727979029483</v>
      </c>
      <c r="E19" s="38">
        <f>IF(B19=2020, "Base", (C19-C18)/C18)</f>
        <v>1.0214379601246015</v>
      </c>
    </row>
    <row r="20" spans="1:5" x14ac:dyDescent="0.15">
      <c r="A20" s="6" t="s">
        <v>143</v>
      </c>
      <c r="B20" s="30">
        <v>2020</v>
      </c>
      <c r="C20" s="30">
        <v>10228671.2687377</v>
      </c>
      <c r="D20" s="37">
        <f t="shared" si="0"/>
        <v>10.228671268737699</v>
      </c>
      <c r="E20" s="38" t="str">
        <f>IF(B20=2020, "Base", (C20-C19)/C19)</f>
        <v>Base</v>
      </c>
    </row>
    <row r="21" spans="1:5" x14ac:dyDescent="0.15">
      <c r="A21" s="24" t="s">
        <v>143</v>
      </c>
      <c r="B21" s="30">
        <v>2022</v>
      </c>
      <c r="C21" s="30">
        <v>5476411.3032836895</v>
      </c>
      <c r="D21" s="37">
        <f t="shared" si="0"/>
        <v>5.4764113032836894</v>
      </c>
      <c r="E21" s="38">
        <f>IF(B21=2020, "Base", (C21-C20)/C20)</f>
        <v>-0.4646018862663554</v>
      </c>
    </row>
    <row r="22" spans="1:5" x14ac:dyDescent="0.15">
      <c r="A22" s="6" t="s">
        <v>144</v>
      </c>
      <c r="B22" s="30">
        <v>2020</v>
      </c>
      <c r="C22" s="30">
        <v>11582109.869628901</v>
      </c>
      <c r="D22" s="37">
        <f t="shared" si="0"/>
        <v>11.582109869628901</v>
      </c>
      <c r="E22" s="38" t="str">
        <f>IF(B22=2020, "Base", (C22-C21)/C21)</f>
        <v>Base</v>
      </c>
    </row>
    <row r="23" spans="1:5" x14ac:dyDescent="0.15">
      <c r="A23" s="6" t="s">
        <v>144</v>
      </c>
      <c r="B23" s="30">
        <v>2022</v>
      </c>
      <c r="C23" s="30">
        <v>22559915.0935058</v>
      </c>
      <c r="D23" s="37">
        <f t="shared" si="0"/>
        <v>22.559915093505801</v>
      </c>
      <c r="E23" s="38">
        <f>IF(B23=2020, "Base", (C23-C22)/C22)</f>
        <v>0.9478243038138815</v>
      </c>
    </row>
    <row r="24" spans="1:5" x14ac:dyDescent="0.15">
      <c r="A24" s="6" t="s">
        <v>145</v>
      </c>
      <c r="B24" s="30">
        <v>2020</v>
      </c>
      <c r="C24" s="30">
        <v>323332.24401855399</v>
      </c>
      <c r="D24" s="37">
        <f t="shared" si="0"/>
        <v>0.32333224401855398</v>
      </c>
      <c r="E24" s="38" t="str">
        <f>IF(B24=2020, "Base", (C24-C23)/C23)</f>
        <v>Base</v>
      </c>
    </row>
    <row r="25" spans="1:5" x14ac:dyDescent="0.15">
      <c r="A25" s="6" t="s">
        <v>145</v>
      </c>
      <c r="B25" s="30">
        <v>2022</v>
      </c>
      <c r="C25" s="30">
        <v>142302.24902343701</v>
      </c>
      <c r="D25" s="37">
        <f t="shared" si="0"/>
        <v>0.14230224902343699</v>
      </c>
      <c r="E25" s="38">
        <f>IF(B25=2020, "Base", (C25-C24)/C24)</f>
        <v>-0.55988846873165188</v>
      </c>
    </row>
    <row r="26" spans="1:5" x14ac:dyDescent="0.15">
      <c r="A26" s="6" t="s">
        <v>146</v>
      </c>
      <c r="B26" s="30">
        <v>2020</v>
      </c>
      <c r="C26" s="30">
        <v>109883.71350097599</v>
      </c>
      <c r="D26" s="37">
        <f t="shared" si="0"/>
        <v>0.10988371350097599</v>
      </c>
      <c r="E26" s="38" t="str">
        <f>IF(B26=2020, "Base", (C26-C25)/C25)</f>
        <v>Base</v>
      </c>
    </row>
    <row r="27" spans="1:5" x14ac:dyDescent="0.15">
      <c r="A27" s="6" t="s">
        <v>146</v>
      </c>
      <c r="B27" s="30">
        <v>2022</v>
      </c>
      <c r="C27" s="30">
        <v>99976.176086425694</v>
      </c>
      <c r="D27" s="37">
        <f t="shared" si="0"/>
        <v>9.99761760864257E-2</v>
      </c>
      <c r="E27" s="38">
        <f>IF(B27=2020, "Base", (C27-C26)/C26)</f>
        <v>-9.0163838651687922E-2</v>
      </c>
    </row>
    <row r="28" spans="1:5" x14ac:dyDescent="0.15">
      <c r="A28" s="6" t="s">
        <v>147</v>
      </c>
      <c r="B28" s="30">
        <v>2020</v>
      </c>
      <c r="C28" s="30">
        <v>831719.05010986305</v>
      </c>
      <c r="D28" s="37">
        <f t="shared" si="0"/>
        <v>0.83171905010986302</v>
      </c>
      <c r="E28" s="38" t="str">
        <f>IF(B28=2020, "Base", (C28-C27)/C27)</f>
        <v>Base</v>
      </c>
    </row>
    <row r="29" spans="1:5" x14ac:dyDescent="0.15">
      <c r="A29" s="6" t="s">
        <v>147</v>
      </c>
      <c r="B29" s="30">
        <v>2022</v>
      </c>
      <c r="C29" s="30">
        <v>759708.78747558501</v>
      </c>
      <c r="D29" s="37">
        <f t="shared" si="0"/>
        <v>0.75970878747558501</v>
      </c>
      <c r="E29" s="38">
        <f>IF(B29=2020, "Base", (C29-C28)/C28)</f>
        <v>-8.6580032794446746E-2</v>
      </c>
    </row>
    <row r="30" spans="1:5" x14ac:dyDescent="0.15">
      <c r="A30" s="6" t="s">
        <v>148</v>
      </c>
      <c r="B30" s="30">
        <v>2020</v>
      </c>
      <c r="C30" s="27" t="s">
        <v>182</v>
      </c>
      <c r="D30" s="37"/>
      <c r="E30" s="38"/>
    </row>
    <row r="31" spans="1:5" x14ac:dyDescent="0.15">
      <c r="A31" s="6" t="s">
        <v>148</v>
      </c>
      <c r="B31" s="30">
        <v>2022</v>
      </c>
      <c r="C31" s="27" t="s">
        <v>182</v>
      </c>
      <c r="D31" s="37"/>
      <c r="E31" s="38"/>
    </row>
    <row r="32" spans="1:5" x14ac:dyDescent="0.15">
      <c r="A32" s="6" t="s">
        <v>149</v>
      </c>
      <c r="B32" s="30">
        <v>2020</v>
      </c>
      <c r="C32" s="36" t="s">
        <v>181</v>
      </c>
      <c r="D32" s="37"/>
      <c r="E32" s="38"/>
    </row>
    <row r="33" spans="1:5" x14ac:dyDescent="0.15">
      <c r="A33" s="6" t="s">
        <v>149</v>
      </c>
      <c r="B33" s="30">
        <v>2022</v>
      </c>
      <c r="C33" s="27" t="s">
        <v>184</v>
      </c>
      <c r="D33" s="37"/>
      <c r="E33" s="38"/>
    </row>
    <row r="34" spans="1:5" x14ac:dyDescent="0.15">
      <c r="A34" s="6" t="s">
        <v>150</v>
      </c>
      <c r="B34" s="30">
        <v>2020</v>
      </c>
      <c r="C34" s="31">
        <v>12490.8315554151</v>
      </c>
      <c r="D34" s="37">
        <f t="shared" si="0"/>
        <v>1.24908315554151E-2</v>
      </c>
      <c r="E34" s="38" t="str">
        <f>IF(B34=2020, "Base", (C34-C33)/C33)</f>
        <v>Base</v>
      </c>
    </row>
    <row r="35" spans="1:5" x14ac:dyDescent="0.15">
      <c r="A35" s="6" t="s">
        <v>150</v>
      </c>
      <c r="B35" s="30">
        <v>2022</v>
      </c>
      <c r="C35" s="29">
        <v>32296.811474848699</v>
      </c>
      <c r="D35" s="37">
        <f t="shared" si="0"/>
        <v>3.2296811474848697E-2</v>
      </c>
      <c r="E35" s="38">
        <f>IF(B35=2020, "Base", (C35-C34)/C34)</f>
        <v>1.5856414227960023</v>
      </c>
    </row>
    <row r="36" spans="1:5" x14ac:dyDescent="0.15">
      <c r="A36" s="3" t="s">
        <v>151</v>
      </c>
      <c r="B36" s="30">
        <v>2020</v>
      </c>
      <c r="C36" s="27" t="s">
        <v>183</v>
      </c>
      <c r="D36" s="37"/>
      <c r="E36" s="38"/>
    </row>
    <row r="37" spans="1:5" x14ac:dyDescent="0.15">
      <c r="A37" s="3" t="s">
        <v>151</v>
      </c>
      <c r="B37" s="30">
        <v>2022</v>
      </c>
      <c r="C37" s="27" t="s">
        <v>183</v>
      </c>
      <c r="D37" s="37"/>
      <c r="E37" s="38"/>
    </row>
    <row r="38" spans="1:5" x14ac:dyDescent="0.15">
      <c r="A38" s="3" t="s">
        <v>152</v>
      </c>
      <c r="B38" s="30">
        <v>2020</v>
      </c>
      <c r="C38" s="27" t="s">
        <v>183</v>
      </c>
      <c r="D38" s="37"/>
      <c r="E38" s="38"/>
    </row>
    <row r="39" spans="1:5" x14ac:dyDescent="0.15">
      <c r="A39" s="3" t="s">
        <v>152</v>
      </c>
      <c r="B39" s="30">
        <v>2022</v>
      </c>
      <c r="C39" s="27" t="s">
        <v>183</v>
      </c>
      <c r="D39" s="37"/>
      <c r="E39" s="38"/>
    </row>
    <row r="40" spans="1:5" x14ac:dyDescent="0.15">
      <c r="A40" s="6" t="s">
        <v>153</v>
      </c>
      <c r="B40" s="30">
        <v>2020</v>
      </c>
      <c r="C40" s="27" t="s">
        <v>182</v>
      </c>
      <c r="D40" s="37"/>
      <c r="E40" s="38"/>
    </row>
    <row r="41" spans="1:5" x14ac:dyDescent="0.15">
      <c r="A41" s="6" t="s">
        <v>153</v>
      </c>
      <c r="B41" s="30">
        <v>2022</v>
      </c>
      <c r="C41" s="27" t="s">
        <v>182</v>
      </c>
      <c r="D41" s="37"/>
      <c r="E41" s="38"/>
    </row>
    <row r="42" spans="1:5" x14ac:dyDescent="0.15">
      <c r="A42" s="6" t="s">
        <v>155</v>
      </c>
      <c r="B42" s="30">
        <v>2020</v>
      </c>
      <c r="C42" s="30">
        <v>5687978.64672851</v>
      </c>
      <c r="D42" s="37">
        <f t="shared" si="0"/>
        <v>5.6879786467285101</v>
      </c>
      <c r="E42" s="38" t="str">
        <f>IF(B42=2020, "Base", (C42-C41)/C41)</f>
        <v>Base</v>
      </c>
    </row>
    <row r="43" spans="1:5" x14ac:dyDescent="0.15">
      <c r="A43" s="6" t="s">
        <v>155</v>
      </c>
      <c r="B43" s="30">
        <v>2022</v>
      </c>
      <c r="C43" s="30">
        <v>1823675.2978515599</v>
      </c>
      <c r="D43" s="37">
        <f t="shared" si="0"/>
        <v>1.82367529785156</v>
      </c>
      <c r="E43" s="38">
        <f>IF(B43=2020, "Base", (C43-C42)/C42)</f>
        <v>-0.679380776350055</v>
      </c>
    </row>
    <row r="44" spans="1:5" x14ac:dyDescent="0.15">
      <c r="A44" s="8" t="s">
        <v>156</v>
      </c>
      <c r="B44" s="30">
        <v>2020</v>
      </c>
      <c r="C44" s="29">
        <v>797796.205078125</v>
      </c>
      <c r="D44" s="37">
        <f t="shared" si="0"/>
        <v>0.79779620507812499</v>
      </c>
      <c r="E44" s="38" t="str">
        <f>IF(B44=2020, "Base", (C44-C43)/C43)</f>
        <v>Base</v>
      </c>
    </row>
    <row r="45" spans="1:5" x14ac:dyDescent="0.15">
      <c r="A45" s="8" t="s">
        <v>156</v>
      </c>
      <c r="B45" s="30">
        <v>2022</v>
      </c>
      <c r="C45" s="17">
        <v>926560.06738281203</v>
      </c>
      <c r="D45" s="37">
        <f t="shared" si="0"/>
        <v>0.92656006738281205</v>
      </c>
      <c r="E45" s="38">
        <f>IF(B45=2020, "Base", (C45-C44)/C44)</f>
        <v>0.16139944196911504</v>
      </c>
    </row>
    <row r="46" spans="1:5" x14ac:dyDescent="0.15">
      <c r="A46" s="8" t="s">
        <v>157</v>
      </c>
      <c r="B46" s="30">
        <v>2020</v>
      </c>
      <c r="C46" s="17">
        <v>2909426.8190523</v>
      </c>
      <c r="D46" s="37">
        <f t="shared" si="0"/>
        <v>2.9094268190523001</v>
      </c>
      <c r="E46" s="38" t="str">
        <f>IF(B46=2020, "Base", (C46-C45)/C45)</f>
        <v>Base</v>
      </c>
    </row>
    <row r="47" spans="1:5" x14ac:dyDescent="0.15">
      <c r="A47" s="8" t="s">
        <v>157</v>
      </c>
      <c r="B47" s="30">
        <v>2022</v>
      </c>
      <c r="C47" s="17">
        <v>2278705.1643164498</v>
      </c>
      <c r="D47" s="37">
        <f t="shared" si="0"/>
        <v>2.2787051643164498</v>
      </c>
      <c r="E47" s="38">
        <f>IF(B47=2020, "Base", (C47-C46)/C46)</f>
        <v>-0.21678553679562829</v>
      </c>
    </row>
    <row r="48" spans="1:5" x14ac:dyDescent="0.15">
      <c r="A48" s="8" t="s">
        <v>158</v>
      </c>
      <c r="B48" s="30">
        <v>2020</v>
      </c>
      <c r="C48" s="17">
        <v>166275.72824443699</v>
      </c>
      <c r="D48" s="37">
        <f t="shared" si="0"/>
        <v>0.16627572824443698</v>
      </c>
      <c r="E48" s="38" t="str">
        <f>IF(B48=2020, "Base", (C48-C47)/C47)</f>
        <v>Base</v>
      </c>
    </row>
    <row r="49" spans="1:5" x14ac:dyDescent="0.15">
      <c r="A49" s="8" t="s">
        <v>158</v>
      </c>
      <c r="B49" s="30">
        <v>2022</v>
      </c>
      <c r="C49" s="17">
        <v>84538.840515136704</v>
      </c>
      <c r="D49" s="37">
        <f t="shared" si="0"/>
        <v>8.4538840515136701E-2</v>
      </c>
      <c r="E49" s="38">
        <f>IF(B49=2020, "Base", (C49-C48)/C48)</f>
        <v>-0.49157437824684386</v>
      </c>
    </row>
    <row r="50" spans="1:5" x14ac:dyDescent="0.15">
      <c r="A50" s="8" t="s">
        <v>159</v>
      </c>
      <c r="B50" s="30">
        <v>2020</v>
      </c>
      <c r="C50" s="17">
        <v>35792250.425028399</v>
      </c>
      <c r="D50" s="37">
        <f t="shared" si="0"/>
        <v>35.792250425028399</v>
      </c>
      <c r="E50" s="38" t="str">
        <f>IF(B50=2020, "Base", (C50-C49)/C49)</f>
        <v>Base</v>
      </c>
    </row>
    <row r="51" spans="1:5" x14ac:dyDescent="0.15">
      <c r="A51" s="25" t="s">
        <v>159</v>
      </c>
      <c r="B51" s="30">
        <v>2022</v>
      </c>
      <c r="C51" s="17">
        <v>36895451.026160598</v>
      </c>
      <c r="D51" s="37">
        <f t="shared" si="0"/>
        <v>36.8954510261606</v>
      </c>
      <c r="E51" s="38">
        <f>IF(B51=2020, "Base", (C51-C50)/C50)</f>
        <v>3.0822331315629305E-2</v>
      </c>
    </row>
    <row r="52" spans="1:5" x14ac:dyDescent="0.15">
      <c r="A52" s="8" t="s">
        <v>160</v>
      </c>
      <c r="B52" s="30">
        <v>2020</v>
      </c>
      <c r="C52" s="17">
        <v>3866326.8843994099</v>
      </c>
      <c r="D52" s="37">
        <f t="shared" si="0"/>
        <v>3.8663268843994101</v>
      </c>
      <c r="E52" s="38" t="str">
        <f>IF(B52=2020, "Base", (C52-C51)/C51)</f>
        <v>Base</v>
      </c>
    </row>
    <row r="53" spans="1:5" x14ac:dyDescent="0.15">
      <c r="A53" s="25" t="s">
        <v>160</v>
      </c>
      <c r="B53" s="30">
        <v>2022</v>
      </c>
      <c r="C53" s="17">
        <v>3625019.3380126902</v>
      </c>
      <c r="D53" s="37">
        <f t="shared" si="0"/>
        <v>3.6250193380126903</v>
      </c>
      <c r="E53" s="38">
        <f>IF(B53=2020, "Base", (C53-C52)/C52)</f>
        <v>-6.2412608556300091E-2</v>
      </c>
    </row>
    <row r="54" spans="1:5" x14ac:dyDescent="0.15">
      <c r="A54" s="8" t="s">
        <v>161</v>
      </c>
      <c r="B54" s="30">
        <v>2020</v>
      </c>
      <c r="C54" s="17">
        <v>96590224.954270005</v>
      </c>
      <c r="D54" s="37">
        <f t="shared" si="0"/>
        <v>96.590224954269999</v>
      </c>
      <c r="E54" s="38" t="str">
        <f>IF(B54=2020, "Base", (C54-C53)/C53)</f>
        <v>Base</v>
      </c>
    </row>
    <row r="55" spans="1:5" x14ac:dyDescent="0.15">
      <c r="A55" s="25" t="s">
        <v>161</v>
      </c>
      <c r="B55" s="30">
        <v>2022</v>
      </c>
      <c r="C55" s="17">
        <v>41147516.979254</v>
      </c>
      <c r="D55" s="37">
        <f t="shared" si="0"/>
        <v>41.147516979254</v>
      </c>
      <c r="E55" s="38">
        <f>IF(B55=2020, "Base", (C55-C54)/C54)</f>
        <v>-0.57399915986596972</v>
      </c>
    </row>
    <row r="56" spans="1:5" x14ac:dyDescent="0.15">
      <c r="A56" s="8" t="s">
        <v>162</v>
      </c>
      <c r="B56" s="30">
        <v>2020</v>
      </c>
      <c r="C56" s="17">
        <v>15674374.3608281</v>
      </c>
      <c r="D56" s="37">
        <f t="shared" si="0"/>
        <v>15.6743743608281</v>
      </c>
      <c r="E56" s="38" t="str">
        <f>IF(B56=2020, "Base", (C56-C55)/C55)</f>
        <v>Base</v>
      </c>
    </row>
    <row r="57" spans="1:5" x14ac:dyDescent="0.15">
      <c r="A57" s="25" t="s">
        <v>162</v>
      </c>
      <c r="B57" s="30">
        <v>2022</v>
      </c>
      <c r="C57" s="17">
        <v>13553660.053088799</v>
      </c>
      <c r="D57" s="37">
        <f t="shared" si="0"/>
        <v>13.5536600530888</v>
      </c>
      <c r="E57" s="38">
        <f>IF(B57=2020, "Base", (C57-C56)/C56)</f>
        <v>-0.13529817898436747</v>
      </c>
    </row>
    <row r="58" spans="1:5" x14ac:dyDescent="0.15">
      <c r="A58" s="8" t="s">
        <v>163</v>
      </c>
      <c r="B58" s="30">
        <v>2020</v>
      </c>
      <c r="C58" s="17">
        <v>7657430.10058593</v>
      </c>
      <c r="D58" s="37">
        <f t="shared" si="0"/>
        <v>7.6574301005859304</v>
      </c>
      <c r="E58" s="38" t="str">
        <f>IF(B58=2020, "Base", (C58-C57)/C57)</f>
        <v>Base</v>
      </c>
    </row>
    <row r="59" spans="1:5" x14ac:dyDescent="0.15">
      <c r="A59" s="25" t="s">
        <v>163</v>
      </c>
      <c r="B59" s="30">
        <v>2022</v>
      </c>
      <c r="C59" s="17">
        <v>2985339.91556923</v>
      </c>
      <c r="D59" s="37">
        <f t="shared" si="0"/>
        <v>2.98533991556923</v>
      </c>
      <c r="E59" s="38">
        <f>IF(B59=2020, "Base", (C59-C58)/C58)</f>
        <v>-0.61013814343002648</v>
      </c>
    </row>
    <row r="60" spans="1:5" x14ac:dyDescent="0.15">
      <c r="A60" s="8" t="s">
        <v>164</v>
      </c>
      <c r="B60" s="30">
        <v>2020</v>
      </c>
      <c r="C60" s="17">
        <v>4974685.9223343199</v>
      </c>
      <c r="D60" s="37">
        <f t="shared" si="0"/>
        <v>4.9746859223343201</v>
      </c>
      <c r="E60" s="38" t="str">
        <f>IF(B60=2020, "Base", (C60-C59)/C59)</f>
        <v>Base</v>
      </c>
    </row>
    <row r="61" spans="1:5" x14ac:dyDescent="0.15">
      <c r="A61" s="25" t="s">
        <v>164</v>
      </c>
      <c r="B61" s="30">
        <v>2022</v>
      </c>
      <c r="C61" s="17">
        <v>5752273.4293368403</v>
      </c>
      <c r="D61" s="37">
        <f t="shared" si="0"/>
        <v>5.7522734293368405</v>
      </c>
      <c r="E61" s="38">
        <f>IF(B61=2020, "Base", (C61-C60)/C60)</f>
        <v>0.15630886434688634</v>
      </c>
    </row>
    <row r="62" spans="1:5" x14ac:dyDescent="0.15">
      <c r="A62" s="8" t="s">
        <v>165</v>
      </c>
      <c r="B62" s="30">
        <v>2020</v>
      </c>
      <c r="C62" s="17">
        <v>2384187.4720458901</v>
      </c>
      <c r="D62" s="37">
        <f t="shared" si="0"/>
        <v>2.3841874720458902</v>
      </c>
      <c r="E62" s="38" t="str">
        <f>IF(B62=2020, "Base", (C62-C61)/C61)</f>
        <v>Base</v>
      </c>
    </row>
    <row r="63" spans="1:5" x14ac:dyDescent="0.15">
      <c r="A63" s="25" t="s">
        <v>165</v>
      </c>
      <c r="B63" s="30">
        <v>2022</v>
      </c>
      <c r="C63" s="17">
        <v>2889521.5010198802</v>
      </c>
      <c r="D63" s="37">
        <f t="shared" si="0"/>
        <v>2.88952150101988</v>
      </c>
      <c r="E63" s="38">
        <f>IF(B63=2020, "Base", (C63-C62)/C62)</f>
        <v>0.21195230446385954</v>
      </c>
    </row>
    <row r="64" spans="1:5" x14ac:dyDescent="0.15">
      <c r="A64" s="8" t="s">
        <v>166</v>
      </c>
      <c r="B64" s="30">
        <v>2020</v>
      </c>
      <c r="C64" s="17">
        <v>1452760.8042576199</v>
      </c>
      <c r="D64" s="37">
        <f t="shared" si="0"/>
        <v>1.4527608042576199</v>
      </c>
      <c r="E64" s="38" t="str">
        <f>IF(B64=2020, "Base", (C64-C63)/C63)</f>
        <v>Base</v>
      </c>
    </row>
    <row r="65" spans="1:5" x14ac:dyDescent="0.15">
      <c r="A65" s="25" t="s">
        <v>166</v>
      </c>
      <c r="B65" s="30">
        <v>2022</v>
      </c>
      <c r="C65" s="17">
        <v>1318561.4618503901</v>
      </c>
      <c r="D65" s="37">
        <f t="shared" si="0"/>
        <v>1.31856146185039</v>
      </c>
      <c r="E65" s="38">
        <f>IF(B65=2020, "Base", (C65-C64)/C64)</f>
        <v>-9.2375387616413202E-2</v>
      </c>
    </row>
  </sheetData>
  <conditionalFormatting sqref="E1:E9 E12:E29 E42:E65 E34:E39">
    <cfRule type="cellIs" dxfId="3" priority="2" operator="between">
      <formula>0</formula>
      <formula>1</formula>
    </cfRule>
    <cfRule type="cellIs" dxfId="2" priority="4" operator="between">
      <formula>-0.5</formula>
      <formula>0</formula>
    </cfRule>
    <cfRule type="cellIs" dxfId="1" priority="5" operator="lessThanOrEqual">
      <formula>-0.5</formula>
    </cfRule>
  </conditionalFormatting>
  <conditionalFormatting sqref="E2:E9 E12:E29 E42:E65 E34:E39">
    <cfRule type="cellIs" dxfId="0" priority="3" operator="greater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Afghanistan Dams (all)</vt:lpstr>
      <vt:lpstr>Iran Dams (sample n=11)</vt:lpstr>
      <vt:lpstr>NDVI Computations (2018-2022)</vt:lpstr>
      <vt:lpstr>NDVI Computations (2020, 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2022-12-31T18:05:40Z</dcterms:created>
  <dcterms:modified xsi:type="dcterms:W3CDTF">2023-01-01T16:38:20Z</dcterms:modified>
</cp:coreProperties>
</file>